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loda\Desktop\ФЛРД 2019\"/>
    </mc:Choice>
  </mc:AlternateContent>
  <bookViews>
    <workbookView xWindow="0" yWindow="0" windowWidth="23040" windowHeight="8808" tabRatio="714"/>
  </bookViews>
  <sheets>
    <sheet name="ФЛРД2019" sheetId="64" r:id="rId1"/>
  </sheets>
  <externalReferences>
    <externalReference r:id="rId2"/>
    <externalReference r:id="rId3"/>
    <externalReference r:id="rId4"/>
    <externalReference r:id="rId5"/>
  </externalReferences>
  <definedNames>
    <definedName name="base" localSheetId="0">#REF!</definedName>
    <definedName name="base">#REF!</definedName>
    <definedName name="five" localSheetId="0">#REF!</definedName>
    <definedName name="five">#REF!</definedName>
    <definedName name="fo" localSheetId="0">#REF!</definedName>
    <definedName name="fo">#REF!</definedName>
    <definedName name="free" localSheetId="0">#REF!</definedName>
    <definedName name="free">#REF!</definedName>
    <definedName name="one" localSheetId="0">#REF!</definedName>
    <definedName name="one">#REF!</definedName>
    <definedName name="RR" localSheetId="0">#REF!</definedName>
    <definedName name="RR">#REF!</definedName>
    <definedName name="RUSL" localSheetId="0">#REF!</definedName>
    <definedName name="RUSL">#REF!</definedName>
    <definedName name="two" localSheetId="0">#REF!</definedName>
    <definedName name="two">#REF!</definedName>
    <definedName name="БД" localSheetId="0">#REF!</definedName>
    <definedName name="БД">#REF!</definedName>
    <definedName name="епкк" localSheetId="0">#REF!</definedName>
    <definedName name="епкк">#REF!</definedName>
    <definedName name="_xlnm.Print_Titles" localSheetId="0">ФЛРД2019!$8:$8</definedName>
    <definedName name="кекк" localSheetId="0">#REF!</definedName>
    <definedName name="кекк">#REF!</definedName>
    <definedName name="нлнн" localSheetId="0">#REF!</definedName>
    <definedName name="нлнн">#REF!</definedName>
    <definedName name="_xlnm.Print_Area" localSheetId="0">ФЛРД2019!$B$1:$I$421</definedName>
    <definedName name="П" localSheetId="0">#REF!</definedName>
    <definedName name="П">#REF!</definedName>
    <definedName name="ПП" localSheetId="0">#REF!</definedName>
    <definedName name="ПП">#REF!</definedName>
    <definedName name="рппрп" localSheetId="0">#REF!</definedName>
    <definedName name="рппрп">#REF!</definedName>
    <definedName name="РусЛист" localSheetId="0">#REF!</definedName>
    <definedName name="РусЛист">#REF!</definedName>
    <definedName name="ФИСЛИСТ">[1]ФисПоинты!$A$3:$H$20000</definedName>
  </definedNames>
  <calcPr calcId="152511" calcMode="manual"/>
</workbook>
</file>

<file path=xl/calcChain.xml><?xml version="1.0" encoding="utf-8"?>
<calcChain xmlns="http://schemas.openxmlformats.org/spreadsheetml/2006/main">
  <c r="I404" i="64" l="1"/>
  <c r="I407" i="64"/>
  <c r="I408" i="64"/>
  <c r="I398" i="64"/>
  <c r="I409" i="64"/>
  <c r="I411" i="64"/>
  <c r="I401" i="64"/>
  <c r="I412" i="64"/>
  <c r="I413" i="64"/>
  <c r="I402" i="64"/>
  <c r="I415" i="64"/>
  <c r="I416" i="64"/>
  <c r="I417" i="64"/>
  <c r="I421" i="64"/>
  <c r="I406" i="64"/>
  <c r="I410" i="64"/>
  <c r="I414" i="64"/>
  <c r="I418" i="64"/>
  <c r="I419" i="64"/>
  <c r="I420" i="64"/>
  <c r="I393" i="64"/>
  <c r="I380" i="64"/>
  <c r="I367" i="64"/>
  <c r="I382" i="64"/>
  <c r="I369" i="64"/>
  <c r="I383" i="64"/>
  <c r="I384" i="64"/>
  <c r="I370" i="64"/>
  <c r="I373" i="64"/>
  <c r="I385" i="64"/>
  <c r="I377" i="64"/>
  <c r="I379" i="64"/>
  <c r="I386" i="64"/>
  <c r="I387" i="64"/>
  <c r="I344" i="64"/>
  <c r="I345" i="64"/>
  <c r="I346" i="64"/>
  <c r="I347" i="64"/>
  <c r="I349" i="64"/>
  <c r="I350" i="64"/>
  <c r="I352" i="64"/>
  <c r="I353" i="64"/>
  <c r="I348" i="64"/>
  <c r="I354" i="64"/>
  <c r="I351" i="64"/>
  <c r="I343" i="64"/>
  <c r="I334" i="64"/>
  <c r="I337" i="64"/>
  <c r="I338" i="64"/>
  <c r="I340" i="64"/>
  <c r="I333" i="64"/>
  <c r="I329" i="64"/>
  <c r="I330" i="64"/>
  <c r="I335" i="64"/>
  <c r="I336" i="64"/>
  <c r="I331" i="64"/>
  <c r="I332" i="64"/>
  <c r="I339" i="64"/>
  <c r="I308" i="64"/>
  <c r="I315" i="64"/>
  <c r="I317" i="64"/>
  <c r="I319" i="64"/>
  <c r="I321" i="64"/>
  <c r="I298" i="64"/>
  <c r="I310" i="64"/>
  <c r="I301" i="64"/>
  <c r="I311" i="64"/>
  <c r="I302" i="64"/>
  <c r="I303" i="64"/>
  <c r="I312" i="64"/>
  <c r="I313" i="64"/>
  <c r="I307" i="64"/>
  <c r="I305" i="64"/>
  <c r="I306" i="64"/>
  <c r="I314" i="64"/>
  <c r="I316" i="64"/>
  <c r="I318" i="64"/>
  <c r="I320" i="64"/>
  <c r="I322" i="64"/>
  <c r="I323" i="64"/>
  <c r="I287" i="64"/>
  <c r="I288" i="64"/>
  <c r="I289" i="64"/>
  <c r="I290" i="64"/>
  <c r="I286" i="64"/>
  <c r="I283" i="64"/>
  <c r="I282" i="64"/>
  <c r="I273" i="64"/>
  <c r="I274" i="64"/>
  <c r="I275" i="64"/>
  <c r="I276" i="64"/>
  <c r="I277" i="64"/>
  <c r="I278" i="64"/>
  <c r="I279" i="64"/>
  <c r="I272" i="64"/>
  <c r="I271" i="64"/>
  <c r="I255" i="64"/>
  <c r="I256" i="64"/>
  <c r="I253" i="64"/>
  <c r="I257" i="64"/>
  <c r="I258" i="64"/>
  <c r="I259" i="64"/>
  <c r="I261" i="64"/>
  <c r="I262" i="64"/>
  <c r="I263" i="64"/>
  <c r="I264" i="64"/>
  <c r="I265" i="64"/>
  <c r="I260" i="64"/>
  <c r="I245" i="64"/>
  <c r="I246" i="64"/>
  <c r="I207" i="64"/>
  <c r="I212" i="64"/>
  <c r="I213" i="64"/>
  <c r="I214" i="64"/>
  <c r="I216" i="64"/>
  <c r="I222" i="64"/>
  <c r="I225" i="64"/>
  <c r="I227" i="64"/>
  <c r="I228" i="64"/>
  <c r="I229" i="64"/>
  <c r="I230" i="64"/>
  <c r="I231" i="64"/>
  <c r="I232" i="64"/>
  <c r="I233" i="64"/>
  <c r="I234" i="64"/>
  <c r="I235" i="64"/>
  <c r="I219" i="64"/>
  <c r="I220" i="64"/>
  <c r="I224" i="64"/>
  <c r="I226" i="64"/>
  <c r="I191" i="64"/>
  <c r="I186" i="64"/>
  <c r="I187" i="64"/>
  <c r="I190" i="64"/>
  <c r="I188" i="64"/>
  <c r="I189" i="64"/>
  <c r="I185" i="64"/>
  <c r="I181" i="64"/>
  <c r="I182" i="64"/>
  <c r="I180" i="64"/>
  <c r="I172" i="64"/>
  <c r="I175" i="64"/>
  <c r="I176" i="64"/>
  <c r="I177" i="64"/>
  <c r="I171" i="64"/>
  <c r="I173" i="64"/>
  <c r="I174" i="64"/>
  <c r="I152" i="64"/>
  <c r="I156" i="64"/>
  <c r="I151" i="64"/>
  <c r="I153" i="64"/>
  <c r="I154" i="64"/>
  <c r="I155" i="64"/>
  <c r="I157" i="64"/>
  <c r="I158" i="64"/>
  <c r="I127" i="64"/>
  <c r="I129" i="64"/>
  <c r="I123" i="64"/>
  <c r="I124" i="64"/>
  <c r="I125" i="64"/>
  <c r="I126" i="64"/>
  <c r="I128" i="64"/>
  <c r="I130" i="64"/>
  <c r="I131" i="64"/>
  <c r="I132" i="64"/>
  <c r="I133" i="64"/>
  <c r="I134" i="64"/>
  <c r="I135" i="64"/>
  <c r="I136" i="64"/>
  <c r="I137" i="64"/>
  <c r="I138" i="64"/>
  <c r="I139" i="64"/>
  <c r="I96" i="64"/>
  <c r="I98" i="64"/>
  <c r="I99" i="64"/>
  <c r="I100" i="64"/>
  <c r="I102" i="64"/>
  <c r="I104" i="64"/>
  <c r="I105" i="64"/>
  <c r="I97" i="64"/>
  <c r="I101" i="64"/>
  <c r="I103" i="64"/>
  <c r="I106" i="64"/>
  <c r="I75" i="64"/>
  <c r="I77" i="64"/>
  <c r="I65" i="64"/>
  <c r="I73" i="64"/>
  <c r="I74" i="64"/>
  <c r="I76" i="64"/>
  <c r="I78" i="64"/>
  <c r="I79" i="64"/>
  <c r="I80" i="64"/>
  <c r="I81" i="64"/>
  <c r="I82" i="64"/>
  <c r="I83" i="64"/>
  <c r="I84" i="64"/>
  <c r="I55" i="64"/>
  <c r="I56" i="64"/>
  <c r="I57" i="64"/>
  <c r="I58" i="64"/>
  <c r="I45" i="64"/>
  <c r="I47" i="64"/>
  <c r="I46" i="64"/>
  <c r="I30" i="64"/>
  <c r="I31" i="64"/>
  <c r="I32" i="64"/>
  <c r="I33" i="64"/>
  <c r="I34" i="64"/>
  <c r="I35" i="64"/>
  <c r="I28" i="64"/>
  <c r="I29" i="64"/>
  <c r="I27" i="64"/>
  <c r="G10" i="64"/>
  <c r="H10" i="64"/>
  <c r="G11" i="64"/>
  <c r="H11" i="64"/>
  <c r="G12" i="64"/>
  <c r="H12" i="64"/>
  <c r="G13" i="64"/>
  <c r="H13" i="64"/>
  <c r="H14" i="64"/>
  <c r="I14" i="64" s="1"/>
  <c r="H15" i="64"/>
  <c r="I15" i="64" s="1"/>
  <c r="H16" i="64"/>
  <c r="I16" i="64" s="1"/>
  <c r="H17" i="64"/>
  <c r="I17" i="64" s="1"/>
  <c r="I18" i="64"/>
  <c r="I19" i="64"/>
  <c r="I20" i="64"/>
  <c r="I21" i="64"/>
  <c r="I22" i="64"/>
  <c r="I23" i="64"/>
  <c r="I24" i="64"/>
  <c r="H194" i="64"/>
  <c r="H195" i="64"/>
  <c r="H196" i="64"/>
  <c r="H198" i="64"/>
  <c r="H197" i="64"/>
  <c r="H199" i="64"/>
  <c r="H203" i="64"/>
  <c r="H202" i="64"/>
  <c r="H204" i="64"/>
  <c r="H205" i="64"/>
  <c r="I205" i="64" s="1"/>
  <c r="H206" i="64"/>
  <c r="I206" i="64" s="1"/>
  <c r="H209" i="64"/>
  <c r="I209" i="64" s="1"/>
  <c r="H211" i="64"/>
  <c r="H218" i="64"/>
  <c r="H217" i="64"/>
  <c r="I217" i="64" s="1"/>
  <c r="H268" i="64"/>
  <c r="I268" i="64" s="1"/>
  <c r="H269" i="64"/>
  <c r="I269" i="64" s="1"/>
  <c r="H270" i="64"/>
  <c r="I270" i="64" s="1"/>
  <c r="H238" i="64"/>
  <c r="H239" i="64"/>
  <c r="H240" i="64"/>
  <c r="H241" i="64"/>
  <c r="H243" i="64"/>
  <c r="I243" i="64" s="1"/>
  <c r="H162" i="64"/>
  <c r="H163" i="64"/>
  <c r="H166" i="64"/>
  <c r="I166" i="64" s="1"/>
  <c r="H164" i="64"/>
  <c r="I164" i="64" s="1"/>
  <c r="H161" i="64"/>
  <c r="H143" i="64"/>
  <c r="H144" i="64"/>
  <c r="H145" i="64"/>
  <c r="H148" i="64"/>
  <c r="I148" i="64" s="1"/>
  <c r="H142" i="64"/>
  <c r="H109" i="64"/>
  <c r="H110" i="64"/>
  <c r="H111" i="64"/>
  <c r="H112" i="64"/>
  <c r="H115" i="64"/>
  <c r="H117" i="64"/>
  <c r="H113" i="64"/>
  <c r="I113" i="64" s="1"/>
  <c r="H118" i="64"/>
  <c r="H122" i="64"/>
  <c r="H121" i="64"/>
  <c r="I121" i="64" s="1"/>
  <c r="H119" i="64"/>
  <c r="I119" i="64" s="1"/>
  <c r="H120" i="64"/>
  <c r="I120" i="64" s="1"/>
  <c r="H88" i="64"/>
  <c r="H89" i="64"/>
  <c r="H90" i="64"/>
  <c r="H91" i="64"/>
  <c r="H92" i="64"/>
  <c r="H93" i="64"/>
  <c r="I93" i="64" s="1"/>
  <c r="H95" i="64"/>
  <c r="I95" i="64" s="1"/>
  <c r="H87" i="64"/>
  <c r="H62" i="64"/>
  <c r="H63" i="64"/>
  <c r="H64" i="64"/>
  <c r="H66" i="64"/>
  <c r="H67" i="64"/>
  <c r="I67" i="64" s="1"/>
  <c r="H68" i="64"/>
  <c r="I68" i="64" s="1"/>
  <c r="H69" i="64"/>
  <c r="I69" i="64" s="1"/>
  <c r="H70" i="64"/>
  <c r="I70" i="64" s="1"/>
  <c r="H72" i="64"/>
  <c r="I72" i="64" s="1"/>
  <c r="H61" i="64"/>
  <c r="H51" i="64"/>
  <c r="I51" i="64" s="1"/>
  <c r="H52" i="64"/>
  <c r="I52" i="64" s="1"/>
  <c r="H53" i="64"/>
  <c r="I53" i="64" s="1"/>
  <c r="H54" i="64"/>
  <c r="I54" i="64" s="1"/>
  <c r="H50" i="64"/>
  <c r="I50" i="64" s="1"/>
  <c r="H39" i="64"/>
  <c r="H40" i="64"/>
  <c r="I40" i="64" s="1"/>
  <c r="H41" i="64"/>
  <c r="I41" i="64" s="1"/>
  <c r="H42" i="64"/>
  <c r="I42" i="64" s="1"/>
  <c r="H43" i="64"/>
  <c r="I43" i="64" s="1"/>
  <c r="H38" i="64"/>
  <c r="I13" i="64" l="1"/>
  <c r="I10" i="64"/>
  <c r="I11" i="64"/>
  <c r="I12" i="64"/>
  <c r="G390" i="64"/>
  <c r="I390" i="64" s="1"/>
  <c r="G395" i="64"/>
  <c r="I395" i="64" s="1"/>
  <c r="G391" i="64"/>
  <c r="I391" i="64" s="1"/>
  <c r="G392" i="64"/>
  <c r="I392" i="64" s="1"/>
  <c r="G397" i="64"/>
  <c r="I397" i="64" s="1"/>
  <c r="G394" i="64"/>
  <c r="I394" i="64" s="1"/>
  <c r="G396" i="64"/>
  <c r="I396" i="64" s="1"/>
  <c r="G399" i="64"/>
  <c r="I399" i="64" s="1"/>
  <c r="G400" i="64"/>
  <c r="I400" i="64" s="1"/>
  <c r="G405" i="64"/>
  <c r="I405" i="64" s="1"/>
  <c r="G403" i="64"/>
  <c r="I403" i="64" s="1"/>
  <c r="G361" i="64"/>
  <c r="I361" i="64" s="1"/>
  <c r="G360" i="64"/>
  <c r="I360" i="64" s="1"/>
  <c r="G362" i="64"/>
  <c r="I362" i="64" s="1"/>
  <c r="G365" i="64"/>
  <c r="I365" i="64" s="1"/>
  <c r="G363" i="64"/>
  <c r="I363" i="64" s="1"/>
  <c r="G366" i="64"/>
  <c r="I366" i="64" s="1"/>
  <c r="G374" i="64"/>
  <c r="I374" i="64" s="1"/>
  <c r="G368" i="64"/>
  <c r="I368" i="64" s="1"/>
  <c r="G381" i="64"/>
  <c r="I381" i="64" s="1"/>
  <c r="G372" i="64"/>
  <c r="I372" i="64" s="1"/>
  <c r="G371" i="64"/>
  <c r="I371" i="64" s="1"/>
  <c r="G375" i="64"/>
  <c r="I375" i="64" s="1"/>
  <c r="G376" i="64"/>
  <c r="I376" i="64" s="1"/>
  <c r="G378" i="64"/>
  <c r="I378" i="64" s="1"/>
  <c r="G364" i="64"/>
  <c r="I364" i="64" s="1"/>
  <c r="G327" i="64"/>
  <c r="I327" i="64" s="1"/>
  <c r="G328" i="64"/>
  <c r="I328" i="64" s="1"/>
  <c r="G326" i="64"/>
  <c r="I326" i="64" s="1"/>
  <c r="G293" i="64"/>
  <c r="I293" i="64" s="1"/>
  <c r="G300" i="64"/>
  <c r="I300" i="64" s="1"/>
  <c r="G295" i="64"/>
  <c r="I295" i="64" s="1"/>
  <c r="G304" i="64"/>
  <c r="I304" i="64" s="1"/>
  <c r="G299" i="64"/>
  <c r="I299" i="64" s="1"/>
  <c r="G296" i="64"/>
  <c r="I296" i="64" s="1"/>
  <c r="G297" i="64"/>
  <c r="I297" i="64" s="1"/>
  <c r="G309" i="64"/>
  <c r="I309" i="64" s="1"/>
  <c r="G294" i="64"/>
  <c r="I294" i="64" s="1"/>
  <c r="G249" i="64"/>
  <c r="I249" i="64" s="1"/>
  <c r="G254" i="64"/>
  <c r="I254" i="64" s="1"/>
  <c r="G250" i="64"/>
  <c r="I250" i="64" s="1"/>
  <c r="G251" i="64"/>
  <c r="I251" i="64" s="1"/>
  <c r="G252" i="64"/>
  <c r="I252" i="64" s="1"/>
  <c r="G238" i="64"/>
  <c r="I238" i="64" s="1"/>
  <c r="G239" i="64"/>
  <c r="I239" i="64" s="1"/>
  <c r="G240" i="64"/>
  <c r="I240" i="64" s="1"/>
  <c r="G244" i="64"/>
  <c r="I244" i="64" s="1"/>
  <c r="G241" i="64"/>
  <c r="I241" i="64" s="1"/>
  <c r="G242" i="64"/>
  <c r="I242" i="64" s="1"/>
  <c r="G201" i="64"/>
  <c r="I201" i="64" s="1"/>
  <c r="G200" i="64"/>
  <c r="I200" i="64" s="1"/>
  <c r="G194" i="64"/>
  <c r="I194" i="64" s="1"/>
  <c r="G198" i="64"/>
  <c r="I198" i="64" s="1"/>
  <c r="G196" i="64"/>
  <c r="I196" i="64" s="1"/>
  <c r="G195" i="64"/>
  <c r="I195" i="64" s="1"/>
  <c r="G202" i="64"/>
  <c r="I202" i="64" s="1"/>
  <c r="G197" i="64"/>
  <c r="I197" i="64" s="1"/>
  <c r="G199" i="64"/>
  <c r="I199" i="64" s="1"/>
  <c r="G203" i="64"/>
  <c r="I203" i="64" s="1"/>
  <c r="G210" i="64"/>
  <c r="I210" i="64" s="1"/>
  <c r="G208" i="64"/>
  <c r="I208" i="64" s="1"/>
  <c r="G215" i="64"/>
  <c r="I215" i="64" s="1"/>
  <c r="G204" i="64"/>
  <c r="I204" i="64" s="1"/>
  <c r="G223" i="64"/>
  <c r="I223" i="64" s="1"/>
  <c r="G211" i="64"/>
  <c r="I211" i="64" s="1"/>
  <c r="G218" i="64"/>
  <c r="I218" i="64" s="1"/>
  <c r="G221" i="64"/>
  <c r="I221" i="64" s="1"/>
  <c r="G161" i="64"/>
  <c r="I161" i="64" s="1"/>
  <c r="G165" i="64"/>
  <c r="I165" i="64" s="1"/>
  <c r="G163" i="64"/>
  <c r="I163" i="64" s="1"/>
  <c r="G168" i="64"/>
  <c r="I168" i="64" s="1"/>
  <c r="G167" i="64"/>
  <c r="I167" i="64" s="1"/>
  <c r="G169" i="64"/>
  <c r="I169" i="64" s="1"/>
  <c r="G170" i="64"/>
  <c r="I170" i="64" s="1"/>
  <c r="G162" i="64"/>
  <c r="I162" i="64" s="1"/>
  <c r="G146" i="64"/>
  <c r="I146" i="64" s="1"/>
  <c r="G147" i="64"/>
  <c r="I147" i="64" s="1"/>
  <c r="G143" i="64"/>
  <c r="I143" i="64" s="1"/>
  <c r="G144" i="64"/>
  <c r="I144" i="64" s="1"/>
  <c r="G145" i="64"/>
  <c r="I145" i="64" s="1"/>
  <c r="G149" i="64"/>
  <c r="I149" i="64" s="1"/>
  <c r="G150" i="64"/>
  <c r="I150" i="64" s="1"/>
  <c r="G142" i="64"/>
  <c r="I142" i="64" s="1"/>
  <c r="G114" i="64"/>
  <c r="I114" i="64" s="1"/>
  <c r="G110" i="64"/>
  <c r="I110" i="64" s="1"/>
  <c r="G116" i="64"/>
  <c r="I116" i="64" s="1"/>
  <c r="G109" i="64"/>
  <c r="I109" i="64" s="1"/>
  <c r="G111" i="64"/>
  <c r="I111" i="64" s="1"/>
  <c r="G112" i="64"/>
  <c r="I112" i="64" s="1"/>
  <c r="G115" i="64"/>
  <c r="I115" i="64" s="1"/>
  <c r="G117" i="64"/>
  <c r="I117" i="64" s="1"/>
  <c r="G118" i="64"/>
  <c r="I118" i="64" s="1"/>
  <c r="G122" i="64"/>
  <c r="I122" i="64" s="1"/>
  <c r="G88" i="64"/>
  <c r="I88" i="64" s="1"/>
  <c r="G89" i="64"/>
  <c r="I89" i="64" s="1"/>
  <c r="G94" i="64"/>
  <c r="I94" i="64" s="1"/>
  <c r="G90" i="64"/>
  <c r="I90" i="64" s="1"/>
  <c r="G91" i="64"/>
  <c r="I91" i="64" s="1"/>
  <c r="G92" i="64"/>
  <c r="I92" i="64" s="1"/>
  <c r="G87" i="64"/>
  <c r="I87" i="64" s="1"/>
  <c r="G61" i="64"/>
  <c r="I61" i="64" s="1"/>
  <c r="G62" i="64"/>
  <c r="I62" i="64" s="1"/>
  <c r="G63" i="64"/>
  <c r="I63" i="64" s="1"/>
  <c r="G64" i="64"/>
  <c r="I64" i="64" s="1"/>
  <c r="G66" i="64"/>
  <c r="I66" i="64" s="1"/>
  <c r="G71" i="64"/>
  <c r="I71" i="64" s="1"/>
  <c r="G38" i="64"/>
  <c r="I38" i="64" s="1"/>
  <c r="G44" i="64"/>
  <c r="I44" i="64" s="1"/>
  <c r="G39" i="64"/>
  <c r="I39" i="64" s="1"/>
</calcChain>
</file>

<file path=xl/sharedStrings.xml><?xml version="1.0" encoding="utf-8"?>
<sst xmlns="http://schemas.openxmlformats.org/spreadsheetml/2006/main" count="946" uniqueCount="592">
  <si>
    <t>ФАМИЛИЯ ИМЯ</t>
  </si>
  <si>
    <t>Г.Р.</t>
  </si>
  <si>
    <t>КОМАНДА</t>
  </si>
  <si>
    <t>группа</t>
  </si>
  <si>
    <t>ОФИЦИАЛЬНЫЙ ПРОТОКОЛ РЕЗУЛЬТАТОВ</t>
  </si>
  <si>
    <t>МЕСТО</t>
  </si>
  <si>
    <t>Москва</t>
  </si>
  <si>
    <t>Дроздов Даниил</t>
  </si>
  <si>
    <t>ДЮСШ Кольчугино</t>
  </si>
  <si>
    <t>Новоселов Денис</t>
  </si>
  <si>
    <t>Гузанов Дмитрий</t>
  </si>
  <si>
    <t>Сивков Алексей</t>
  </si>
  <si>
    <t>Березин Александр</t>
  </si>
  <si>
    <t>Кугушев Никита</t>
  </si>
  <si>
    <t>Яковченко Владимир</t>
  </si>
  <si>
    <t>Легкова Василиса</t>
  </si>
  <si>
    <t>Юность Москвы Спарта</t>
  </si>
  <si>
    <t>Уланова Елизавета</t>
  </si>
  <si>
    <t>Ривас Домингес Екатерина</t>
  </si>
  <si>
    <t>Шемякина Марья</t>
  </si>
  <si>
    <t>Лично</t>
  </si>
  <si>
    <t>Маликов Сергей</t>
  </si>
  <si>
    <t>Самбо-70</t>
  </si>
  <si>
    <t>Шемякин Иван</t>
  </si>
  <si>
    <t>Котлов Константин</t>
  </si>
  <si>
    <t>СШ 93 на Можайке</t>
  </si>
  <si>
    <t>Леонов Александр</t>
  </si>
  <si>
    <t>ЦСиО Самбо-70</t>
  </si>
  <si>
    <t>Сельдемиров Арсений</t>
  </si>
  <si>
    <t>"СШ 93 ""на Можайке"</t>
  </si>
  <si>
    <t>Драчук Елизавета</t>
  </si>
  <si>
    <t>Мончаковская Станислава</t>
  </si>
  <si>
    <t>СШ 93 На Можайке</t>
  </si>
  <si>
    <t>Яковченко Елизавета</t>
  </si>
  <si>
    <t>Шабанов Дмитрий</t>
  </si>
  <si>
    <t>Кордубайло Михаил</t>
  </si>
  <si>
    <t>Блинова Анастасия</t>
  </si>
  <si>
    <t>Титов Даниил</t>
  </si>
  <si>
    <t>Попков Даниил</t>
  </si>
  <si>
    <t>Ковалева Алла</t>
  </si>
  <si>
    <t>Кочевцев Юрий</t>
  </si>
  <si>
    <t>лично/Москва</t>
  </si>
  <si>
    <t>Гущин Валерий</t>
  </si>
  <si>
    <t>лично</t>
  </si>
  <si>
    <t>ЮМ Спартак</t>
  </si>
  <si>
    <t xml:space="preserve">
МОСКОМСПОРТ, АНО «АРТА-СПОРТ», МОК (Московская ореховая компания)
</t>
  </si>
  <si>
    <t>ЮМ Спартак ФОК Лотос</t>
  </si>
  <si>
    <t>Курячев Андрей</t>
  </si>
  <si>
    <t>Самбо-70/Москва</t>
  </si>
  <si>
    <t>МАЛЬЧИКИ 2009 Г.Р. И МЛАДШЕ</t>
  </si>
  <si>
    <t>ДЕВОЧКИ 2009 Г.Р. И МЛАДШЕ</t>
  </si>
  <si>
    <t>"ФСК ""ТРУД"" г.Стар</t>
  </si>
  <si>
    <t>Вербицкий Олег</t>
  </si>
  <si>
    <t>Сашихин Евгений</t>
  </si>
  <si>
    <t>СШ 93</t>
  </si>
  <si>
    <t>СШ 102</t>
  </si>
  <si>
    <t>ЛК Наседкина</t>
  </si>
  <si>
    <t>Свинцова Александра</t>
  </si>
  <si>
    <t>Заночуева Мария</t>
  </si>
  <si>
    <t>Демидова Елизавета</t>
  </si>
  <si>
    <t>СШОР 111</t>
  </si>
  <si>
    <t>Гуреева Дарина</t>
  </si>
  <si>
    <t>Куликова Екатерина</t>
  </si>
  <si>
    <t>Колегова София</t>
  </si>
  <si>
    <t>СШ по ЗВС Химки</t>
  </si>
  <si>
    <t>Яковченко Елена</t>
  </si>
  <si>
    <t>Гордеев Николай</t>
  </si>
  <si>
    <t>Ефанов Иван</t>
  </si>
  <si>
    <t>Батуев Арсений</t>
  </si>
  <si>
    <t>Пушкарев Платон</t>
  </si>
  <si>
    <t>Семенов Илья</t>
  </si>
  <si>
    <t>Машков Кирилл</t>
  </si>
  <si>
    <t>Марченко Максим</t>
  </si>
  <si>
    <t>Бондарева Анастасия</t>
  </si>
  <si>
    <t>Власова Александра</t>
  </si>
  <si>
    <t>Бобкова Дарья</t>
  </si>
  <si>
    <t>Кулакова Анна</t>
  </si>
  <si>
    <t>Макеева Ульяна</t>
  </si>
  <si>
    <t>Кащеева Дарья</t>
  </si>
  <si>
    <t>Ходжич Денис</t>
  </si>
  <si>
    <t>Акиничев Александр</t>
  </si>
  <si>
    <t>Сидельников Платон</t>
  </si>
  <si>
    <t>Мельниченко Андрей</t>
  </si>
  <si>
    <t>Иконников Никита</t>
  </si>
  <si>
    <t>"СШОР № 81 ""БАБУШКИ</t>
  </si>
  <si>
    <t>Абрамов Сергей</t>
  </si>
  <si>
    <t>Труд Старая Купавна</t>
  </si>
  <si>
    <t>Ходеев Александр</t>
  </si>
  <si>
    <t>Жданов Елисей</t>
  </si>
  <si>
    <t>Попов Иван</t>
  </si>
  <si>
    <t>Зайцев Алексей</t>
  </si>
  <si>
    <t>Жирнов Андрей</t>
  </si>
  <si>
    <t>Шаталов Даниил</t>
  </si>
  <si>
    <t>Мирошин Петр</t>
  </si>
  <si>
    <t>Хамзин Ильнур</t>
  </si>
  <si>
    <t>Князюк Егор</t>
  </si>
  <si>
    <t>Ромазанов Никита</t>
  </si>
  <si>
    <t>Сирякова Евгения</t>
  </si>
  <si>
    <t>Лыткарино</t>
  </si>
  <si>
    <t>лично Москва</t>
  </si>
  <si>
    <t>Зеленоград</t>
  </si>
  <si>
    <t>Спартак Москва</t>
  </si>
  <si>
    <t>Легков Петр</t>
  </si>
  <si>
    <t>"""Юный лыжник"""</t>
  </si>
  <si>
    <t>Аникин Алексей</t>
  </si>
  <si>
    <t>Дрезна</t>
  </si>
  <si>
    <t>Петров Григорий</t>
  </si>
  <si>
    <t>Melikov school Москв</t>
  </si>
  <si>
    <t>Витязь, Балашиха</t>
  </si>
  <si>
    <t>Ручейков Георгий</t>
  </si>
  <si>
    <t>U SKATE, Москва</t>
  </si>
  <si>
    <t>Булатов Матвей</t>
  </si>
  <si>
    <t>Сергиев Посад</t>
  </si>
  <si>
    <t>Ефанова Мария</t>
  </si>
  <si>
    <t>Семенова Евгения</t>
  </si>
  <si>
    <t>СШ Авангард/Мытищи</t>
  </si>
  <si>
    <t>Болотина Варвара</t>
  </si>
  <si>
    <t>Семенова Любовь</t>
  </si>
  <si>
    <t>Крюкова Мария</t>
  </si>
  <si>
    <t>Краснознаменск</t>
  </si>
  <si>
    <t>Ручейкова Виктория</t>
  </si>
  <si>
    <t>Ручейкова Маргарита</t>
  </si>
  <si>
    <t>Есакова Александра</t>
  </si>
  <si>
    <t>СК  Посейдон</t>
  </si>
  <si>
    <t>МАЛЬЧИКИ - РОЛИКОБЕЖЦЫ</t>
  </si>
  <si>
    <t>ДЕВОЧКИ - РОЛИКОБЕЖЦЫ</t>
  </si>
  <si>
    <t>Зверков  Виталий</t>
  </si>
  <si>
    <t>Чумаков Захар</t>
  </si>
  <si>
    <t>Выборг, Фаворит</t>
  </si>
  <si>
    <t>Трофименко Никита</t>
  </si>
  <si>
    <t>Булатов Фёдор</t>
  </si>
  <si>
    <t>Веселов Никита</t>
  </si>
  <si>
    <t>ProBiathloin</t>
  </si>
  <si>
    <t>Плетос Артем</t>
  </si>
  <si>
    <t>Егорьевск</t>
  </si>
  <si>
    <t>Коваль Алексей</t>
  </si>
  <si>
    <t>МсСВУ/Москва</t>
  </si>
  <si>
    <t>Быков Константин</t>
  </si>
  <si>
    <t>СДЮСШОР 101</t>
  </si>
  <si>
    <t>Долгополов Фёдор</t>
  </si>
  <si>
    <t>СШОР 1 / г. Москва</t>
  </si>
  <si>
    <t>"ЮМ ""Буревестник"""</t>
  </si>
  <si>
    <t>LD ski team/Ярославл</t>
  </si>
  <si>
    <t>Ларионова Елизавета</t>
  </si>
  <si>
    <t>СШ ЦСКА Одинцово</t>
  </si>
  <si>
    <t>Широкова Александра</t>
  </si>
  <si>
    <t>Трудовые резервы</t>
  </si>
  <si>
    <t>Крюк Алёна</t>
  </si>
  <si>
    <t>Завалина Мария</t>
  </si>
  <si>
    <t>Мозголова Анна</t>
  </si>
  <si>
    <t>Академия спорта, Вос</t>
  </si>
  <si>
    <t>Никаншина Яна</t>
  </si>
  <si>
    <t>Пучкова Софья</t>
  </si>
  <si>
    <t>г. Воскресенск Акаде</t>
  </si>
  <si>
    <t>МАЛЬЧИКИ 2007 - 2008 Г.Р.</t>
  </si>
  <si>
    <t>ДЕВОЧКИ 2007 - 2008 Г.Р.</t>
  </si>
  <si>
    <t>Сыров Егор</t>
  </si>
  <si>
    <t>Заводнов Артем</t>
  </si>
  <si>
    <t>Аникин Евгений</t>
  </si>
  <si>
    <t>ЦСКА, г. Одинцово</t>
  </si>
  <si>
    <t>Зейналов Натик</t>
  </si>
  <si>
    <t>ЮМ Спартак\ФОК Лотос</t>
  </si>
  <si>
    <t>Пискунов Артем</t>
  </si>
  <si>
    <t>СШОР 111 Зеленоград</t>
  </si>
  <si>
    <t>Четвертков Георгий</t>
  </si>
  <si>
    <t>СШ 93 наМожайке</t>
  </si>
  <si>
    <t>Кирилл Забродин</t>
  </si>
  <si>
    <t>Федорченко Федор</t>
  </si>
  <si>
    <t>СШОР 111  г. Зеленог</t>
  </si>
  <si>
    <t>Бабушкино сшор 81</t>
  </si>
  <si>
    <t>Пучков Максим</t>
  </si>
  <si>
    <t>Корнилов Андрей</t>
  </si>
  <si>
    <t>"ДЮСШ ""Горизонт"" г</t>
  </si>
  <si>
    <t>Шувариков Егор</t>
  </si>
  <si>
    <t>Волкова Софья</t>
  </si>
  <si>
    <t>Воскресенск Академия</t>
  </si>
  <si>
    <t>Саляхутдинова Милена</t>
  </si>
  <si>
    <t>СДЮШОР 111 г. Зелено</t>
  </si>
  <si>
    <t>Тарасовская Мария</t>
  </si>
  <si>
    <t>Воскресенск</t>
  </si>
  <si>
    <t>Юность Москвы спарта</t>
  </si>
  <si>
    <t>Скуратова Екатерина</t>
  </si>
  <si>
    <t>СШОР111</t>
  </si>
  <si>
    <t>Михайличенко Елизавета</t>
  </si>
  <si>
    <t>ДЮСШКольчугино</t>
  </si>
  <si>
    <t>Вольнова Александра</t>
  </si>
  <si>
    <t>Аникина Мария</t>
  </si>
  <si>
    <t>СШОР 111,Зеленоград</t>
  </si>
  <si>
    <t>Сшор 111, Зеленоград</t>
  </si>
  <si>
    <t>Лифенко Полина</t>
  </si>
  <si>
    <t>СШОР 111 / ЗЕЛЕНОГРА</t>
  </si>
  <si>
    <t>Ковач Наталия</t>
  </si>
  <si>
    <t>КДЮСШ Пушкино</t>
  </si>
  <si>
    <t>Вострикова Алиса</t>
  </si>
  <si>
    <t>СШОР 111/Зеленоград</t>
  </si>
  <si>
    <t>Веселова Елена</t>
  </si>
  <si>
    <t>ProBiathlon</t>
  </si>
  <si>
    <t>Винокуров Александр</t>
  </si>
  <si>
    <t>Малоярославец</t>
  </si>
  <si>
    <t>Удалов Евгений</t>
  </si>
  <si>
    <t>Щербинка</t>
  </si>
  <si>
    <t>Пуляев Лев</t>
  </si>
  <si>
    <t>Королев</t>
  </si>
  <si>
    <t>ЮНОШИ 2005 - 2006 Г.Р.</t>
  </si>
  <si>
    <t>ДЕВУШКИ 2005 - 2006 Г.Р.</t>
  </si>
  <si>
    <t>ДЕВУШКИ 2003 - 2004 Г.Р.</t>
  </si>
  <si>
    <t>ЖЕНЩИНЫ 1958 Г.Р. И СТАРШЕ</t>
  </si>
  <si>
    <t>МУЖЧИНЫ 1948 Г.Р. И СТАРШЕ</t>
  </si>
  <si>
    <t>СДЮСШОР 111 Зеленогр</t>
  </si>
  <si>
    <t>Грачёв Илья</t>
  </si>
  <si>
    <t>Чайковский Влалислав</t>
  </si>
  <si>
    <t>Кобзарь Евгений</t>
  </si>
  <si>
    <t>Семячкин Матвей</t>
  </si>
  <si>
    <t>Коробков Павел</t>
  </si>
  <si>
    <t>ТРИНТА - Лунево</t>
  </si>
  <si>
    <t>Ю.М. Спартак/ФОК Лот</t>
  </si>
  <si>
    <t>Помников Александр</t>
  </si>
  <si>
    <t>"СШОР ЮМ ""Буревестн</t>
  </si>
  <si>
    <t>Бусоргин Василий</t>
  </si>
  <si>
    <t>Зеленоград/ СШОР 111</t>
  </si>
  <si>
    <t>Суворов Артем</t>
  </si>
  <si>
    <t>Кормаков Влад</t>
  </si>
  <si>
    <t>Сергиев Посад лично</t>
  </si>
  <si>
    <t>Крюк Павел</t>
  </si>
  <si>
    <t>Калина Милан</t>
  </si>
  <si>
    <t>ДЮСШ Краснознаменск</t>
  </si>
  <si>
    <t>Казбеков Дмитрий</t>
  </si>
  <si>
    <t>Красуленко Олег</t>
  </si>
  <si>
    <t>Рассолов Алексей</t>
  </si>
  <si>
    <t>Курышев Леонид</t>
  </si>
  <si>
    <t>Жаббарова Валерия</t>
  </si>
  <si>
    <t>Ломтева Анастасия</t>
  </si>
  <si>
    <t>"ГСОБ ""Лесная"""</t>
  </si>
  <si>
    <t>ФОК Лотос</t>
  </si>
  <si>
    <t>Капитонова Анна</t>
  </si>
  <si>
    <t>"ГБУ МО ""СШОР ИСТИН</t>
  </si>
  <si>
    <t>Логичева Екатерина</t>
  </si>
  <si>
    <t>Спартак</t>
  </si>
  <si>
    <t>Вахрушев Анатолий</t>
  </si>
  <si>
    <t>Викторов Андрей</t>
  </si>
  <si>
    <t>СШОР Одинцово</t>
  </si>
  <si>
    <t>ЮМ Спартак /фок лото</t>
  </si>
  <si>
    <t>Яценко Руслан</t>
  </si>
  <si>
    <t>Сшор Луч</t>
  </si>
  <si>
    <t>Колосов Дмитрий</t>
  </si>
  <si>
    <t>Цыпин Владимир</t>
  </si>
  <si>
    <t>USKATE/Москва</t>
  </si>
  <si>
    <t>Чернов Станислав</t>
  </si>
  <si>
    <t>-/Королев</t>
  </si>
  <si>
    <t>Ручейков Андрей</t>
  </si>
  <si>
    <t>Пасюк Дмитрий</t>
  </si>
  <si>
    <t>СЛК Ёлка/ Москва</t>
  </si>
  <si>
    <t>ЮНОШИ 2003 - 2004 Г.Р.</t>
  </si>
  <si>
    <t>ДЕВУШКИ 2001 - 2002 Г.Р.</t>
  </si>
  <si>
    <t>ЮНОШИ 2001 - 2002 Г.Р.</t>
  </si>
  <si>
    <t>МУЖЧИНЫ - РОЛИКОБЕЖЦЫ</t>
  </si>
  <si>
    <t>ЖЕНЩИНЫ - РОЛИКОБЕЖЦЫ</t>
  </si>
  <si>
    <t>ФЕСТИВАЛЬ ЛЫЖЕРОЛЛЕРНЫХ ДИСЦИПЛИН - 2019</t>
  </si>
  <si>
    <t>1 ЭТАП</t>
  </si>
  <si>
    <t>2 ЭТАП</t>
  </si>
  <si>
    <t>СУММА ПРОШЕДШИХ ЭТАПОВ</t>
  </si>
  <si>
    <t>МУЖЧИНЫ 1979 - 1968 Г.Р.</t>
  </si>
  <si>
    <t>Щепёткин Алексей</t>
  </si>
  <si>
    <t>triskirun.ru/Москва</t>
  </si>
  <si>
    <t>Королев Владимир</t>
  </si>
  <si>
    <t>Жуковский</t>
  </si>
  <si>
    <t>Есаков Сергей</t>
  </si>
  <si>
    <t>СК Посейдон</t>
  </si>
  <si>
    <t>Комлев Юрий</t>
  </si>
  <si>
    <t>Triskirun.ru/Химки</t>
  </si>
  <si>
    <t>Джуссоев Виктор</t>
  </si>
  <si>
    <t>Виал / г. Сегежа, Ка</t>
  </si>
  <si>
    <t>Ильвовский Алексей</t>
  </si>
  <si>
    <t>Альфа-Битца / Москва</t>
  </si>
  <si>
    <t>Медведев Николай</t>
  </si>
  <si>
    <t>Ярославль</t>
  </si>
  <si>
    <t>Сидоров Сергей</t>
  </si>
  <si>
    <t>Долгопрудный</t>
  </si>
  <si>
    <t>Незванов Юрий</t>
  </si>
  <si>
    <t>Сергиев Посад, Л.к.</t>
  </si>
  <si>
    <t>Милованов Михаил</t>
  </si>
  <si>
    <t>Шкарин Григорий</t>
  </si>
  <si>
    <t>СпортВектор</t>
  </si>
  <si>
    <t>Марюков Сергей</t>
  </si>
  <si>
    <t>Клб Марафонец/Редкин</t>
  </si>
  <si>
    <t>Аникин Александр</t>
  </si>
  <si>
    <t>Лось</t>
  </si>
  <si>
    <t>Новиков Игорь</t>
  </si>
  <si>
    <t>Щелково</t>
  </si>
  <si>
    <t>Гришин Юрий</t>
  </si>
  <si>
    <t>МУЖЧИНЫ 1969 - 1958 Г.Р.</t>
  </si>
  <si>
    <t>Кузякин Александр</t>
  </si>
  <si>
    <t>ГОСБ Лесная, Троицк.</t>
  </si>
  <si>
    <t>Васин Анатолий</t>
  </si>
  <si>
    <t>Тула</t>
  </si>
  <si>
    <t>Горшков Сергей</t>
  </si>
  <si>
    <t>МАРУСЯ/ДМИТРОВ</t>
  </si>
  <si>
    <t>Абакумов Виктор</t>
  </si>
  <si>
    <t>Ненахов Сергей</t>
  </si>
  <si>
    <t>ЖЕНЩИНЫ 1979 - 2000 Г.Р.</t>
  </si>
  <si>
    <t>Агафонова Ангелина</t>
  </si>
  <si>
    <t>Исайченкова Ксения</t>
  </si>
  <si>
    <t>Кондратьева Юлия</t>
  </si>
  <si>
    <t>Ермакова Елена</t>
  </si>
  <si>
    <t>МУЖЧИНЫ 1978 - 1969 Г.Р.</t>
  </si>
  <si>
    <t>Ямбаев Илья</t>
  </si>
  <si>
    <t>Клуб Манжосов г.Солн</t>
  </si>
  <si>
    <t>Ендовицкий Влас</t>
  </si>
  <si>
    <t>masherSKIservice</t>
  </si>
  <si>
    <t>Назаров Александр</t>
  </si>
  <si>
    <t>Лично/ Щёлково</t>
  </si>
  <si>
    <t>Боженов Владимир</t>
  </si>
  <si>
    <t>л/к ФАНАТ, г. Саров</t>
  </si>
  <si>
    <t>Ковалев Виктор</t>
  </si>
  <si>
    <t>Шемякин Андрей</t>
  </si>
  <si>
    <t>Шмидт Александр</t>
  </si>
  <si>
    <t>богородское</t>
  </si>
  <si>
    <t>Аникин Василий</t>
  </si>
  <si>
    <t>Есаков Игорь</t>
  </si>
  <si>
    <t>Журавлев Денис</t>
  </si>
  <si>
    <t>ФЛГБ Зеленоград</t>
  </si>
  <si>
    <t>Кузнецов Дмитрий</t>
  </si>
  <si>
    <t>Акимов Андрей</t>
  </si>
  <si>
    <t>Лотос/богородское</t>
  </si>
  <si>
    <t>Буренков Игорь</t>
  </si>
  <si>
    <t>Леонов Сергей</t>
  </si>
  <si>
    <t>ABST</t>
  </si>
  <si>
    <t>Ганушкин Олег</t>
  </si>
  <si>
    <t>Братцево/Москва</t>
  </si>
  <si>
    <t>Зябрев Сергей</t>
  </si>
  <si>
    <t>"СК""МарьиноМультиСп</t>
  </si>
  <si>
    <t>Быков Евгений</t>
  </si>
  <si>
    <t>МарьиноМультиСпорт</t>
  </si>
  <si>
    <t>Терешин Дмитрий</t>
  </si>
  <si>
    <t>Сурнакин Антон</t>
  </si>
  <si>
    <t>sc-mms.ru / BML</t>
  </si>
  <si>
    <t>Спицын Вадим</t>
  </si>
  <si>
    <t>I Love Skiing/Москва</t>
  </si>
  <si>
    <t>МУЖЧИНЫ 1979 - 2000 Г.Р.</t>
  </si>
  <si>
    <t>Безгин Илья</t>
  </si>
  <si>
    <t>Лесная, Троицк</t>
  </si>
  <si>
    <t>Григорьев Александр</t>
  </si>
  <si>
    <t>VoroninSport/SH. She</t>
  </si>
  <si>
    <t>Ячков Сергей</t>
  </si>
  <si>
    <t>Волкуша/Жуковский</t>
  </si>
  <si>
    <t>Цепков Евгений</t>
  </si>
  <si>
    <t>SPINETEAM/Переславль</t>
  </si>
  <si>
    <t>Липёнкин Сергей</t>
  </si>
  <si>
    <t>Динамо 19</t>
  </si>
  <si>
    <t>Бердышев Никита</t>
  </si>
  <si>
    <t>РВВДКУ</t>
  </si>
  <si>
    <t>Чирков Алексей</t>
  </si>
  <si>
    <t>Химки Sova</t>
  </si>
  <si>
    <t>Нагаев Дмитрий</t>
  </si>
  <si>
    <t>Прис Кирилл</t>
  </si>
  <si>
    <t>Ювента Спорт</t>
  </si>
  <si>
    <t>Юфряков Вячеслав</t>
  </si>
  <si>
    <t>Андрианов Егор</t>
  </si>
  <si>
    <t>РГУФКСМиТ</t>
  </si>
  <si>
    <t>Зверков  артем</t>
  </si>
  <si>
    <t>Филиппов Дмитрий</t>
  </si>
  <si>
    <t>Мытищи</t>
  </si>
  <si>
    <t>Коростелкин Владимир</t>
  </si>
  <si>
    <t>«Спортивная школа» г</t>
  </si>
  <si>
    <t>Конышев Дмитрий</t>
  </si>
  <si>
    <t>Мокрый асфальт</t>
  </si>
  <si>
    <t>Четвериков Сергей</t>
  </si>
  <si>
    <t>"ЛК ""Фанат"" / Моск</t>
  </si>
  <si>
    <t>Рыжов Артем</t>
  </si>
  <si>
    <t>GoldFinch Team</t>
  </si>
  <si>
    <t>Шведов Сергей</t>
  </si>
  <si>
    <t>Щёлково</t>
  </si>
  <si>
    <t>Гарбуз Николай</t>
  </si>
  <si>
    <t>Лично/Раменское</t>
  </si>
  <si>
    <t>Цыпленков Константин</t>
  </si>
  <si>
    <t>Семенов Андрей</t>
  </si>
  <si>
    <t>Пушкино</t>
  </si>
  <si>
    <t>Ильин Андрей</t>
  </si>
  <si>
    <t>СК Олимп</t>
  </si>
  <si>
    <t>Коротков Артём</t>
  </si>
  <si>
    <t>Коротков Денис</t>
  </si>
  <si>
    <t>Свинцов Дмитрий</t>
  </si>
  <si>
    <t>Мурзакова Анастасия</t>
  </si>
  <si>
    <t>Лисова Мария</t>
  </si>
  <si>
    <t>ДЮСШ г. Кольчугино</t>
  </si>
  <si>
    <t>Бурова Ксения</t>
  </si>
  <si>
    <t>Дроздова Наталья</t>
  </si>
  <si>
    <t>ФСК Труд Старая Купа</t>
  </si>
  <si>
    <t>Костяницына Александра</t>
  </si>
  <si>
    <t>Крюкова Надежда</t>
  </si>
  <si>
    <t>Воробьева Софья</t>
  </si>
  <si>
    <t>Школа 1557</t>
  </si>
  <si>
    <t>Бирюкова Варвара</t>
  </si>
  <si>
    <t>"ШСК ""Лидер"""</t>
  </si>
  <si>
    <t>Стариков Александр</t>
  </si>
  <si>
    <t>ЮМ Спартак, Москва</t>
  </si>
  <si>
    <t>Сластин Николай</t>
  </si>
  <si>
    <t>"ЛК ""Лидер"" Домоде</t>
  </si>
  <si>
    <t>Майоров Иван</t>
  </si>
  <si>
    <t>ЮМ Спартак/ФОК Лотос</t>
  </si>
  <si>
    <t>Карамышев Николай</t>
  </si>
  <si>
    <t>Карацуба Павел</t>
  </si>
  <si>
    <t>Мироненко Даниил</t>
  </si>
  <si>
    <t>СДЮШОР 111, Зеленогр</t>
  </si>
  <si>
    <t>Дрига Степан</t>
  </si>
  <si>
    <t>СШОР 1/ Москва</t>
  </si>
  <si>
    <t>Стець Кира</t>
  </si>
  <si>
    <t>Фаворит Ленинградска</t>
  </si>
  <si>
    <t>Рыжова София</t>
  </si>
  <si>
    <t>Жеглова Варвара</t>
  </si>
  <si>
    <t>Чупикова Виктория</t>
  </si>
  <si>
    <t>Боровская Виктория</t>
  </si>
  <si>
    <t>Копченов Вячеслав</t>
  </si>
  <si>
    <t>Пискунов Артём</t>
  </si>
  <si>
    <t>СШОР111 зеленоград</t>
  </si>
  <si>
    <t>Семёнов Илья</t>
  </si>
  <si>
    <t>Забродин Кирилл</t>
  </si>
  <si>
    <t>Родионов Владимир</t>
  </si>
  <si>
    <t>Лазарев Никита</t>
  </si>
  <si>
    <t>СШОР111 Зеленоград</t>
  </si>
  <si>
    <t>Белов Иван</t>
  </si>
  <si>
    <t>Васенин Федор</t>
  </si>
  <si>
    <t>Миронова Екатерина</t>
  </si>
  <si>
    <t>Сластина Екатерина</t>
  </si>
  <si>
    <t>Лопатина Полина</t>
  </si>
  <si>
    <t>Бударова Диана</t>
  </si>
  <si>
    <t>Олимп, Москва</t>
  </si>
  <si>
    <t>Вострикова Алиска</t>
  </si>
  <si>
    <t>Королева Вера</t>
  </si>
  <si>
    <t>ГСОБ Лесная</t>
  </si>
  <si>
    <t>Зарецкий Александр</t>
  </si>
  <si>
    <t>клуб Манжосов / Моск</t>
  </si>
  <si>
    <t>Чайковский Владислав</t>
  </si>
  <si>
    <t>RollerSki</t>
  </si>
  <si>
    <t>Грачев Илья</t>
  </si>
  <si>
    <t>Копыткин Антон</t>
  </si>
  <si>
    <t>Юность Москвы Тушино</t>
  </si>
  <si>
    <t>Громов Никита</t>
  </si>
  <si>
    <t>Самбо 70/ Москва</t>
  </si>
  <si>
    <t>Соловьев Егор</t>
  </si>
  <si>
    <t>Штритер Никита</t>
  </si>
  <si>
    <t>СШОР 111 г.Зеленогра</t>
  </si>
  <si>
    <t>Рощин Александр</t>
  </si>
  <si>
    <t>Попова Мария</t>
  </si>
  <si>
    <t>Шатнова Анастасия</t>
  </si>
  <si>
    <t>Динамо-Дмитров УОР-1</t>
  </si>
  <si>
    <t>Евдокимова Дарья</t>
  </si>
  <si>
    <t>Мереакре Богдан</t>
  </si>
  <si>
    <t>Морозов Василий</t>
  </si>
  <si>
    <t>СШОР  111</t>
  </si>
  <si>
    <t>Овчинников Евгений</t>
  </si>
  <si>
    <t>Тюриков Евгений</t>
  </si>
  <si>
    <t>Андреев Дмитрий</t>
  </si>
  <si>
    <t>Привезенцева Елена</t>
  </si>
  <si>
    <t>ЖЕНЩИНЫ 1978-1969 Г.Р.</t>
  </si>
  <si>
    <t>Машинистов Сергей</t>
  </si>
  <si>
    <t>Рязань</t>
  </si>
  <si>
    <t>Романов Александр</t>
  </si>
  <si>
    <t>Воробьев Виктор</t>
  </si>
  <si>
    <t>Ижутин Виктор</t>
  </si>
  <si>
    <t>Первомайское,  Фавор</t>
  </si>
  <si>
    <t>Шварц Михаил</t>
  </si>
  <si>
    <t>Белов Игорь</t>
  </si>
  <si>
    <t>Федькин Андрей</t>
  </si>
  <si>
    <t>рыцари истины</t>
  </si>
  <si>
    <t>Харламкин Владимир</t>
  </si>
  <si>
    <t>Стародубов Сергей</t>
  </si>
  <si>
    <t>Рыцари Истины</t>
  </si>
  <si>
    <t>Чичикин Герман</t>
  </si>
  <si>
    <t>с/х им Ленина</t>
  </si>
  <si>
    <t>Шинин Алексей</t>
  </si>
  <si>
    <t>Солнечногорск</t>
  </si>
  <si>
    <t>Воронин Константин</t>
  </si>
  <si>
    <t>Ma+KV</t>
  </si>
  <si>
    <t>Доценко Виктор</t>
  </si>
  <si>
    <t>Клуб Маруся</t>
  </si>
  <si>
    <t>Савельев Владимир</t>
  </si>
  <si>
    <t>СК "ММС"</t>
  </si>
  <si>
    <t>Гавердовский Александр</t>
  </si>
  <si>
    <t>Родин Александр</t>
  </si>
  <si>
    <t>Пивов Евгений</t>
  </si>
  <si>
    <t>Конохова Ксения</t>
  </si>
  <si>
    <t>Великий Новгород</t>
  </si>
  <si>
    <t>Лысенкова Татьяна</t>
  </si>
  <si>
    <t>Зайцева Инна</t>
  </si>
  <si>
    <t>Артамонова Анна</t>
  </si>
  <si>
    <t>Красноярск</t>
  </si>
  <si>
    <t>Шустрова Мария</t>
  </si>
  <si>
    <t>СШОР-111 Зеленоград</t>
  </si>
  <si>
    <t>Рыжова Светлана</t>
  </si>
  <si>
    <t>Pro biathlon</t>
  </si>
  <si>
    <t>Сорокина Мария</t>
  </si>
  <si>
    <t>МГУ</t>
  </si>
  <si>
    <t>Андреев Валентин</t>
  </si>
  <si>
    <t>masherSKIservice / И</t>
  </si>
  <si>
    <t>Боженеов Владимир</t>
  </si>
  <si>
    <t>Кислов Евгений</t>
  </si>
  <si>
    <t>Симакин Андрей</t>
  </si>
  <si>
    <t>Электросила/ Санкт-П</t>
  </si>
  <si>
    <t>Стыркин Михаил</t>
  </si>
  <si>
    <t>Буланенков Дмитрий</t>
  </si>
  <si>
    <t>Лично/ Москва</t>
  </si>
  <si>
    <t>Феньев Филипп</t>
  </si>
  <si>
    <t>Сабурово</t>
  </si>
  <si>
    <t>Миронов Сергей</t>
  </si>
  <si>
    <t>Тряскин Александр</t>
  </si>
  <si>
    <t>VolkushaBulls</t>
  </si>
  <si>
    <t>Григорьев Иван</t>
  </si>
  <si>
    <t>Барбашин Александр</t>
  </si>
  <si>
    <t>Шишкин Алексей</t>
  </si>
  <si>
    <t>Домодедово</t>
  </si>
  <si>
    <t>3 ЭТАП</t>
  </si>
  <si>
    <t>"ЮЛ"ШСК""Лидер"</t>
  </si>
  <si>
    <t>Ханамирян Давид</t>
  </si>
  <si>
    <t>Разин Андрей</t>
  </si>
  <si>
    <t>Жарков Алексей</t>
  </si>
  <si>
    <t>Трудовые резервы, Мо</t>
  </si>
  <si>
    <t>Суханов Ярослав</t>
  </si>
  <si>
    <t>Орехов Дмитрий</t>
  </si>
  <si>
    <t>Плиско Василий</t>
  </si>
  <si>
    <t>Павлов Виктор</t>
  </si>
  <si>
    <t>Четвериков Максим</t>
  </si>
  <si>
    <t>Оськин Артем</t>
  </si>
  <si>
    <t>Лауэр Александр</t>
  </si>
  <si>
    <t>Тугучева Ярослава</t>
  </si>
  <si>
    <t>Пенза</t>
  </si>
  <si>
    <t>Улыбин Андрей</t>
  </si>
  <si>
    <t>СШОР 81 Бабушкино</t>
  </si>
  <si>
    <t>Семёнов Виктор</t>
  </si>
  <si>
    <t>Дзержинский СШ «Орби</t>
  </si>
  <si>
    <t>Капралова Анна</t>
  </si>
  <si>
    <t>Самбо -70 Москва</t>
  </si>
  <si>
    <t>Четверикова Анастасия</t>
  </si>
  <si>
    <t>Гончарова Виктория</t>
  </si>
  <si>
    <t>СШОР№ 81 Бабушкино</t>
  </si>
  <si>
    <t>Лауэр София</t>
  </si>
  <si>
    <t>Котиков Илья</t>
  </si>
  <si>
    <t>Назаров Георгий</t>
  </si>
  <si>
    <t>Реутов</t>
  </si>
  <si>
    <t>Князькова Алина</t>
  </si>
  <si>
    <t>Сабакина Анна</t>
  </si>
  <si>
    <t>Борисова Арина</t>
  </si>
  <si>
    <t>Дзержинский «Орбита»</t>
  </si>
  <si>
    <t>Лопатина Мария</t>
  </si>
  <si>
    <t>ЖЕНЩИНЫ 1968 - 1959 Г.Р.</t>
  </si>
  <si>
    <t>Головина Анна</t>
  </si>
  <si>
    <t>Носов Владимир</t>
  </si>
  <si>
    <t>Бусов Игорь</t>
  </si>
  <si>
    <t>U SKATE</t>
  </si>
  <si>
    <t>Митрофанов Антон</t>
  </si>
  <si>
    <t>Молотков Николай</t>
  </si>
  <si>
    <t>U Skate / Москва</t>
  </si>
  <si>
    <t>Минашкин Алексей</t>
  </si>
  <si>
    <t>СК МарьиноМульти</t>
  </si>
  <si>
    <t>Фридкин Дмитрий</t>
  </si>
  <si>
    <t>Ермачков Владислав</t>
  </si>
  <si>
    <t>Павлов Валерий</t>
  </si>
  <si>
    <t>лично/Смоленск</t>
  </si>
  <si>
    <t>Чернобай Иван</t>
  </si>
  <si>
    <t>Подушко Даниил</t>
  </si>
  <si>
    <t>Меньшиков Руслан</t>
  </si>
  <si>
    <t>ОСШОР</t>
  </si>
  <si>
    <t>Перцев Александр</t>
  </si>
  <si>
    <t>Шилов Андрей</t>
  </si>
  <si>
    <t>Тазетдинова Светлана</t>
  </si>
  <si>
    <t>Дахно Надежда</t>
  </si>
  <si>
    <t>Лункина Марина</t>
  </si>
  <si>
    <t>«Маруся»</t>
  </si>
  <si>
    <t>Федосеева Татьяна</t>
  </si>
  <si>
    <t>#тренеркорсаков</t>
  </si>
  <si>
    <t>Ермишина Наталия</t>
  </si>
  <si>
    <t>"Ск""МарьиноМультиСп</t>
  </si>
  <si>
    <t>Фомина Елена</t>
  </si>
  <si>
    <t>Ильичев Эдуард</t>
  </si>
  <si>
    <t>Выкса</t>
  </si>
  <si>
    <t>Скрипкин Юрий</t>
  </si>
  <si>
    <t>Литвинов Евгений</t>
  </si>
  <si>
    <t>Мульспорт Марьино</t>
  </si>
  <si>
    <t>Багринцев Петр</t>
  </si>
  <si>
    <t>Маркин Вадим</t>
  </si>
  <si>
    <t>Быстров Владимир</t>
  </si>
  <si>
    <t>Ладугин Сергей</t>
  </si>
  <si>
    <t>Морев Виктор</t>
  </si>
  <si>
    <t>Гетьман Андрей</t>
  </si>
  <si>
    <t>Коротков Антон</t>
  </si>
  <si>
    <t>Субчев Алексей</t>
  </si>
  <si>
    <t>Зверков Артем</t>
  </si>
  <si>
    <t>Щербаков Максим</t>
  </si>
  <si>
    <t>«СШОР № 1» Москомспо</t>
  </si>
  <si>
    <t>Гришин Дмитрий</t>
  </si>
  <si>
    <t>Овсянников Кирилл</t>
  </si>
  <si>
    <t>МГФСО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</si>
</sst>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6">
    <xf numFmtId="0" fontId="0" fillId="0" borderId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9" applyNumberFormat="0" applyAlignment="0" applyProtection="0"/>
    <xf numFmtId="0" fontId="15" fillId="7" borderId="10" applyNumberFormat="0" applyAlignment="0" applyProtection="0"/>
    <xf numFmtId="0" fontId="16" fillId="7" borderId="9" applyNumberFormat="0" applyAlignment="0" applyProtection="0"/>
    <xf numFmtId="0" fontId="17" fillId="0" borderId="11" applyNumberFormat="0" applyFill="0" applyAlignment="0" applyProtection="0"/>
    <xf numFmtId="0" fontId="18" fillId="8" borderId="12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25" fillId="0" borderId="5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vertical="center"/>
    </xf>
    <xf numFmtId="0" fontId="28" fillId="34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4" fillId="0" borderId="5" xfId="0" applyNumberFormat="1" applyFont="1" applyFill="1" applyBorder="1" applyAlignment="1">
      <alignment horizontal="center" vertical="center"/>
    </xf>
    <xf numFmtId="0" fontId="31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/>
    </xf>
    <xf numFmtId="49" fontId="31" fillId="0" borderId="5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</cellXfs>
  <cellStyles count="76">
    <cellStyle name="20% — акцент1" xfId="18" builtinId="30" customBuiltin="1"/>
    <cellStyle name="20% - Акцент1 2" xfId="45"/>
    <cellStyle name="20% - Акцент1 3" xfId="59"/>
    <cellStyle name="20% — акцент2" xfId="22" builtinId="34" customBuiltin="1"/>
    <cellStyle name="20% - Акцент2 2" xfId="47"/>
    <cellStyle name="20% - Акцент2 3" xfId="61"/>
    <cellStyle name="20% — акцент3" xfId="26" builtinId="38" customBuiltin="1"/>
    <cellStyle name="20% - Акцент3 2" xfId="49"/>
    <cellStyle name="20% - Акцент3 3" xfId="63"/>
    <cellStyle name="20% — акцент4" xfId="30" builtinId="42" customBuiltin="1"/>
    <cellStyle name="20% - Акцент4 2" xfId="51"/>
    <cellStyle name="20% - Акцент4 3" xfId="65"/>
    <cellStyle name="20% — акцент5" xfId="34" builtinId="46" customBuiltin="1"/>
    <cellStyle name="20% - Акцент5 2" xfId="53"/>
    <cellStyle name="20% - Акцент5 3" xfId="67"/>
    <cellStyle name="20% — акцент6" xfId="38" builtinId="50" customBuiltin="1"/>
    <cellStyle name="20% - Акцент6 2" xfId="55"/>
    <cellStyle name="20% - Акцент6 3" xfId="69"/>
    <cellStyle name="40% — акцент1" xfId="19" builtinId="31" customBuiltin="1"/>
    <cellStyle name="40% - Акцент1 2" xfId="46"/>
    <cellStyle name="40% - Акцент1 3" xfId="60"/>
    <cellStyle name="40% — акцент2" xfId="23" builtinId="35" customBuiltin="1"/>
    <cellStyle name="40% - Акцент2 2" xfId="48"/>
    <cellStyle name="40% - Акцент2 3" xfId="62"/>
    <cellStyle name="40% — акцент3" xfId="27" builtinId="39" customBuiltin="1"/>
    <cellStyle name="40% - Акцент3 2" xfId="50"/>
    <cellStyle name="40% - Акцент3 3" xfId="64"/>
    <cellStyle name="40% — акцент4" xfId="31" builtinId="43" customBuiltin="1"/>
    <cellStyle name="40% - Акцент4 2" xfId="52"/>
    <cellStyle name="40% - Акцент4 3" xfId="66"/>
    <cellStyle name="40% — акцент5" xfId="35" builtinId="47" customBuiltin="1"/>
    <cellStyle name="40% - Акцент5 2" xfId="54"/>
    <cellStyle name="40% - Акцент5 3" xfId="68"/>
    <cellStyle name="40% — акцент6" xfId="39" builtinId="51" customBuiltin="1"/>
    <cellStyle name="40% - Акцент6 2" xfId="56"/>
    <cellStyle name="40% - Акцент6 3" xfId="70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3"/>
    <cellStyle name="Обычный 2 2 2" xfId="75"/>
    <cellStyle name="Обычный 2 3" xfId="74"/>
    <cellStyle name="Обычный 2 4" xfId="72"/>
    <cellStyle name="Обычный 3" xfId="43"/>
    <cellStyle name="Обычный 3 2" xfId="71"/>
    <cellStyle name="Обычный 4" xfId="57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733034</xdr:colOff>
      <xdr:row>0</xdr:row>
      <xdr:rowOff>164888</xdr:rowOff>
    </xdr:from>
    <xdr:to>
      <xdr:col>8</xdr:col>
      <xdr:colOff>636014</xdr:colOff>
      <xdr:row>1</xdr:row>
      <xdr:rowOff>113030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0314" y="164888"/>
          <a:ext cx="1670820" cy="481542"/>
        </a:xfrm>
        <a:prstGeom prst="rect">
          <a:avLst/>
        </a:prstGeom>
      </xdr:spPr>
    </xdr:pic>
    <xdr:clientData/>
  </xdr:twoCellAnchor>
  <xdr:twoCellAnchor editAs="oneCell">
    <xdr:from>
      <xdr:col>1</xdr:col>
      <xdr:colOff>1037166</xdr:colOff>
      <xdr:row>0</xdr:row>
      <xdr:rowOff>265643</xdr:rowOff>
    </xdr:from>
    <xdr:to>
      <xdr:col>2</xdr:col>
      <xdr:colOff>578796</xdr:colOff>
      <xdr:row>1</xdr:row>
      <xdr:rowOff>328083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166" y="265643"/>
          <a:ext cx="663463" cy="591607"/>
        </a:xfrm>
        <a:prstGeom prst="rect">
          <a:avLst/>
        </a:prstGeom>
      </xdr:spPr>
    </xdr:pic>
    <xdr:clientData/>
  </xdr:twoCellAnchor>
  <xdr:twoCellAnchor editAs="oneCell">
    <xdr:from>
      <xdr:col>1</xdr:col>
      <xdr:colOff>165100</xdr:colOff>
      <xdr:row>0</xdr:row>
      <xdr:rowOff>241301</xdr:rowOff>
    </xdr:from>
    <xdr:to>
      <xdr:col>1</xdr:col>
      <xdr:colOff>815990</xdr:colOff>
      <xdr:row>1</xdr:row>
      <xdr:rowOff>359834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41301"/>
          <a:ext cx="650890" cy="647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ING_2\public\Users\&#1042;&#1083;&#1072;&#1076;&#1077;&#1083;&#1077;&#1094;\Desktop\&#1061;&#1056;&#1054;&#1053;&#1054;&#1052;&#1045;&#1058;&#1056;&#1040;&#1046;\04.12.14_&#1057;&#1090;&#1072;&#1088;&#1090;&#1083;&#1080;&#1089;&#1090;&#1099;\&#1050;&#1086;&#1084;&#1055;&#1086;&#1044;&#1086;&#1087;_&#1057;&#1099;&#1082;&#1090;&#1099;&#1074;&#1082;&#1072;&#10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05_04_itog_2etap_1bl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_05_04_itog_2etap_2bl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&#1052;&#1072;&#1088;&#1100;&#1080;&#1085;&#1086;%2011.05.2019/2019_05_11_result_mari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8"/>
      <sheetName val="3,6"/>
      <sheetName val="5,4"/>
    </sheetNames>
    <sheetDataSet>
      <sheetData sheetId="0">
        <row r="16">
          <cell r="D16" t="str">
            <v>Дроздов Даниил</v>
          </cell>
          <cell r="E16">
            <v>2007</v>
          </cell>
          <cell r="F16" t="str">
            <v>ФСК Труд Старая Купа</v>
          </cell>
          <cell r="G16">
            <v>2.5555555555555553E-3</v>
          </cell>
          <cell r="H16">
            <v>33</v>
          </cell>
        </row>
        <row r="17">
          <cell r="D17" t="str">
            <v>Трофименко Никита</v>
          </cell>
          <cell r="E17">
            <v>2007</v>
          </cell>
          <cell r="F17" t="str">
            <v>ДЮСШ Краснознаменск</v>
          </cell>
          <cell r="G17">
            <v>2.6886574074074074E-3</v>
          </cell>
          <cell r="H17">
            <v>31</v>
          </cell>
        </row>
        <row r="18">
          <cell r="D18" t="str">
            <v>Сивков Алексей</v>
          </cell>
          <cell r="E18">
            <v>2008</v>
          </cell>
          <cell r="F18" t="str">
            <v>"ШСК ""Лидер"""</v>
          </cell>
          <cell r="G18">
            <v>2.9050925925925928E-3</v>
          </cell>
          <cell r="H18">
            <v>29</v>
          </cell>
        </row>
        <row r="19">
          <cell r="D19" t="str">
            <v>Стариков Александр</v>
          </cell>
          <cell r="E19">
            <v>2007</v>
          </cell>
          <cell r="F19" t="str">
            <v>ЮМ Спартак, Москва</v>
          </cell>
          <cell r="G19">
            <v>2.9745370370370373E-3</v>
          </cell>
          <cell r="H19">
            <v>27</v>
          </cell>
        </row>
        <row r="20">
          <cell r="D20" t="str">
            <v>Булатов Фёдор</v>
          </cell>
          <cell r="E20">
            <v>2008</v>
          </cell>
          <cell r="F20" t="str">
            <v>Сергиев Посад</v>
          </cell>
          <cell r="G20">
            <v>3.0578703703703705E-3</v>
          </cell>
          <cell r="H20">
            <v>26</v>
          </cell>
        </row>
        <row r="21">
          <cell r="D21" t="str">
            <v>Сластин Николай</v>
          </cell>
          <cell r="E21">
            <v>2008</v>
          </cell>
          <cell r="F21" t="str">
            <v>"ЛК ""Лидер"" Домоде</v>
          </cell>
          <cell r="G21">
            <v>3.2152777777777774E-3</v>
          </cell>
          <cell r="H21">
            <v>25</v>
          </cell>
        </row>
        <row r="22">
          <cell r="D22" t="str">
            <v>Майоров Иван</v>
          </cell>
          <cell r="E22">
            <v>2008</v>
          </cell>
          <cell r="F22" t="str">
            <v>ЮМ Спартак/ФОК Лотос</v>
          </cell>
          <cell r="G22">
            <v>3.2488425925925931E-3</v>
          </cell>
          <cell r="H22">
            <v>24</v>
          </cell>
        </row>
        <row r="23">
          <cell r="D23" t="str">
            <v>Карамышев Николай</v>
          </cell>
          <cell r="E23">
            <v>2007</v>
          </cell>
          <cell r="F23" t="str">
            <v>СШОР 111 Зеленоград</v>
          </cell>
          <cell r="G23">
            <v>3.3182870370370367E-3</v>
          </cell>
          <cell r="H23">
            <v>23</v>
          </cell>
        </row>
        <row r="24">
          <cell r="D24" t="str">
            <v>Карацуба Павел</v>
          </cell>
          <cell r="E24">
            <v>2008</v>
          </cell>
          <cell r="F24" t="str">
            <v>"ШСК ""Лидер"""</v>
          </cell>
          <cell r="G24">
            <v>3.7997685185185183E-3</v>
          </cell>
          <cell r="H24">
            <v>22</v>
          </cell>
        </row>
        <row r="25">
          <cell r="D25" t="str">
            <v>Веселов Никита</v>
          </cell>
          <cell r="E25">
            <v>2008</v>
          </cell>
          <cell r="F25" t="str">
            <v>ProBiathlon</v>
          </cell>
          <cell r="G25">
            <v>3.828703703703704E-3</v>
          </cell>
          <cell r="H25">
            <v>21</v>
          </cell>
        </row>
        <row r="26">
          <cell r="D26" t="str">
            <v>Мироненко Даниил</v>
          </cell>
          <cell r="E26">
            <v>2007</v>
          </cell>
          <cell r="F26" t="str">
            <v>СДЮШОР 111, Зеленогр</v>
          </cell>
          <cell r="G26">
            <v>3.8310185185185183E-3</v>
          </cell>
          <cell r="H26">
            <v>20</v>
          </cell>
        </row>
        <row r="27">
          <cell r="D27" t="str">
            <v>Дрига Степан</v>
          </cell>
          <cell r="E27">
            <v>2007</v>
          </cell>
          <cell r="F27" t="str">
            <v>Зеленоград</v>
          </cell>
          <cell r="G27">
            <v>4.1504629629629626E-3</v>
          </cell>
          <cell r="H27">
            <v>19</v>
          </cell>
        </row>
        <row r="28">
          <cell r="D28" t="str">
            <v>Долгополов Фёдор</v>
          </cell>
          <cell r="E28">
            <v>2007</v>
          </cell>
          <cell r="F28" t="str">
            <v>СШОР 1/ Москва</v>
          </cell>
          <cell r="G28">
            <v>5.5451388888888885E-3</v>
          </cell>
          <cell r="H28">
            <v>18</v>
          </cell>
        </row>
        <row r="31">
          <cell r="D31" t="str">
            <v>Легков Петр</v>
          </cell>
          <cell r="E31">
            <v>2010</v>
          </cell>
          <cell r="F31" t="str">
            <v>Юность Москвы - Спар</v>
          </cell>
          <cell r="G31">
            <v>2.7511574074074075E-3</v>
          </cell>
          <cell r="H31">
            <v>33</v>
          </cell>
        </row>
        <row r="32">
          <cell r="D32" t="str">
            <v>Березин Александр</v>
          </cell>
          <cell r="E32">
            <v>2009</v>
          </cell>
          <cell r="F32" t="str">
            <v>Москва</v>
          </cell>
          <cell r="G32">
            <v>2.9155092592592596E-3</v>
          </cell>
          <cell r="H32">
            <v>31</v>
          </cell>
        </row>
        <row r="33">
          <cell r="D33" t="str">
            <v>Ильин Андрей</v>
          </cell>
          <cell r="E33">
            <v>2009</v>
          </cell>
          <cell r="F33" t="str">
            <v>СК Олимп</v>
          </cell>
          <cell r="G33">
            <v>3.3159722222222223E-3</v>
          </cell>
          <cell r="H33">
            <v>29</v>
          </cell>
        </row>
        <row r="34">
          <cell r="D34" t="str">
            <v>Курячев Андрей</v>
          </cell>
          <cell r="E34">
            <v>2009</v>
          </cell>
          <cell r="F34" t="str">
            <v>Витязь, Балашиха</v>
          </cell>
          <cell r="G34">
            <v>3.3599537037037035E-3</v>
          </cell>
          <cell r="H34">
            <v>27</v>
          </cell>
        </row>
        <row r="35">
          <cell r="D35" t="str">
            <v>Петров Григорий</v>
          </cell>
          <cell r="E35">
            <v>2009</v>
          </cell>
          <cell r="F35" t="str">
            <v>Melikov School Москв</v>
          </cell>
          <cell r="G35">
            <v>3.3657407407407408E-3</v>
          </cell>
          <cell r="H35">
            <v>26</v>
          </cell>
        </row>
        <row r="36">
          <cell r="D36" t="str">
            <v>Коротков Артём</v>
          </cell>
          <cell r="E36">
            <v>2010</v>
          </cell>
          <cell r="F36" t="str">
            <v>ДЮСШ Кольчугино</v>
          </cell>
          <cell r="G36">
            <v>3.5891203703703706E-3</v>
          </cell>
          <cell r="H36">
            <v>25</v>
          </cell>
        </row>
        <row r="37">
          <cell r="D37" t="str">
            <v>Коротков Денис</v>
          </cell>
          <cell r="E37">
            <v>2010</v>
          </cell>
          <cell r="F37" t="str">
            <v>ДЮСШ Кольчугино</v>
          </cell>
          <cell r="G37">
            <v>3.8622685185185184E-3</v>
          </cell>
          <cell r="H37">
            <v>24</v>
          </cell>
        </row>
        <row r="40">
          <cell r="D40" t="str">
            <v>Легкова Василиса</v>
          </cell>
          <cell r="E40">
            <v>2007</v>
          </cell>
          <cell r="F40" t="str">
            <v>Юность Москвы - Спар</v>
          </cell>
          <cell r="G40">
            <v>2.5868055555555557E-3</v>
          </cell>
          <cell r="H40">
            <v>33</v>
          </cell>
        </row>
        <row r="41">
          <cell r="D41" t="str">
            <v>Стець Кира</v>
          </cell>
          <cell r="E41">
            <v>2007</v>
          </cell>
          <cell r="F41" t="str">
            <v>Фаворит Ленинградска</v>
          </cell>
          <cell r="G41">
            <v>2.6875000000000002E-3</v>
          </cell>
          <cell r="H41">
            <v>31</v>
          </cell>
        </row>
        <row r="42">
          <cell r="D42" t="str">
            <v>Уланова Елизавета</v>
          </cell>
          <cell r="E42">
            <v>2007</v>
          </cell>
          <cell r="F42" t="str">
            <v>"ЮМ"" Буревестник"""</v>
          </cell>
          <cell r="G42">
            <v>2.6921296296296298E-3</v>
          </cell>
          <cell r="H42">
            <v>29</v>
          </cell>
        </row>
        <row r="43">
          <cell r="D43" t="str">
            <v>Ларионова Елизавета</v>
          </cell>
          <cell r="E43">
            <v>2007</v>
          </cell>
          <cell r="F43" t="str">
            <v>ЦСКА, Одинцово</v>
          </cell>
          <cell r="G43">
            <v>2.8159722222222219E-3</v>
          </cell>
          <cell r="H43">
            <v>27</v>
          </cell>
        </row>
        <row r="44">
          <cell r="D44" t="str">
            <v>Широкова Александра</v>
          </cell>
          <cell r="E44">
            <v>2007</v>
          </cell>
          <cell r="F44" t="str">
            <v>Трудовые резервы</v>
          </cell>
          <cell r="G44">
            <v>2.8263888888888891E-3</v>
          </cell>
          <cell r="H44">
            <v>26</v>
          </cell>
        </row>
        <row r="45">
          <cell r="D45" t="str">
            <v>Крюк Алёна</v>
          </cell>
          <cell r="E45">
            <v>2008</v>
          </cell>
          <cell r="F45" t="str">
            <v>СШ по ЗВС Химки</v>
          </cell>
          <cell r="G45">
            <v>2.9907407407407404E-3</v>
          </cell>
          <cell r="H45">
            <v>25</v>
          </cell>
        </row>
        <row r="46">
          <cell r="D46" t="str">
            <v>Рыжова София</v>
          </cell>
          <cell r="E46">
            <v>2007</v>
          </cell>
          <cell r="F46" t="str">
            <v>СК Олимп</v>
          </cell>
          <cell r="G46">
            <v>3.1909722222222218E-3</v>
          </cell>
          <cell r="H46">
            <v>24</v>
          </cell>
        </row>
        <row r="47">
          <cell r="D47" t="str">
            <v>Мозголова Анна</v>
          </cell>
          <cell r="E47">
            <v>2008</v>
          </cell>
          <cell r="F47" t="str">
            <v>Воскресенск Академия</v>
          </cell>
          <cell r="G47">
            <v>3.2488425925925931E-3</v>
          </cell>
          <cell r="H47">
            <v>23</v>
          </cell>
        </row>
        <row r="48">
          <cell r="D48" t="str">
            <v>Жеглова Варвара</v>
          </cell>
          <cell r="E48">
            <v>2007</v>
          </cell>
          <cell r="F48" t="str">
            <v>Москва</v>
          </cell>
          <cell r="G48">
            <v>3.828703703703704E-3</v>
          </cell>
          <cell r="H48">
            <v>22</v>
          </cell>
        </row>
        <row r="49">
          <cell r="D49" t="str">
            <v>Пучкова Софья</v>
          </cell>
          <cell r="E49">
            <v>2008</v>
          </cell>
          <cell r="F49" t="str">
            <v>Академия спорта г. В</v>
          </cell>
          <cell r="G49">
            <v>4.170138888888889E-3</v>
          </cell>
          <cell r="H49">
            <v>21</v>
          </cell>
        </row>
        <row r="50">
          <cell r="D50" t="str">
            <v>Чупикова Виктория</v>
          </cell>
          <cell r="E50">
            <v>2007</v>
          </cell>
          <cell r="F50" t="str">
            <v>СШОР 111 Зеленоград</v>
          </cell>
          <cell r="G50">
            <v>5.5671296296296302E-3</v>
          </cell>
          <cell r="H50">
            <v>20</v>
          </cell>
        </row>
        <row r="51">
          <cell r="D51" t="str">
            <v>Боровская Виктория</v>
          </cell>
          <cell r="E51">
            <v>2007</v>
          </cell>
          <cell r="F51" t="str">
            <v>СШОР 111 Зеленоград</v>
          </cell>
          <cell r="G51">
            <v>5.6828703703703702E-3</v>
          </cell>
          <cell r="H51">
            <v>19</v>
          </cell>
        </row>
        <row r="65">
          <cell r="D65" t="str">
            <v>Мурзакова Анастасия</v>
          </cell>
          <cell r="E65">
            <v>2009</v>
          </cell>
          <cell r="F65" t="str">
            <v>ДЮСШ Кольчугино</v>
          </cell>
          <cell r="G65">
            <v>3.0763888888888889E-3</v>
          </cell>
          <cell r="H65">
            <v>33</v>
          </cell>
        </row>
        <row r="66">
          <cell r="D66" t="str">
            <v>Лисова Мария</v>
          </cell>
          <cell r="E66">
            <v>2011</v>
          </cell>
          <cell r="F66" t="str">
            <v>ДЮСШ г. Кольчугино</v>
          </cell>
          <cell r="G66">
            <v>3.5381944444444445E-3</v>
          </cell>
          <cell r="H66">
            <v>31</v>
          </cell>
        </row>
        <row r="67">
          <cell r="D67" t="str">
            <v>Бурова Ксения</v>
          </cell>
          <cell r="E67">
            <v>2010</v>
          </cell>
          <cell r="F67" t="str">
            <v>ДЮСШ Кольчугино</v>
          </cell>
          <cell r="G67">
            <v>3.6284722222222222E-3</v>
          </cell>
          <cell r="H67">
            <v>29</v>
          </cell>
        </row>
        <row r="68">
          <cell r="D68" t="str">
            <v>Дроздова Наталья</v>
          </cell>
          <cell r="E68">
            <v>2010</v>
          </cell>
          <cell r="F68" t="str">
            <v>ФСК Труд Старая Купа</v>
          </cell>
          <cell r="G68">
            <v>3.9884259259259256E-3</v>
          </cell>
          <cell r="H68">
            <v>27</v>
          </cell>
        </row>
        <row r="69">
          <cell r="D69" t="str">
            <v>Семенова Евгения</v>
          </cell>
          <cell r="E69">
            <v>2009</v>
          </cell>
          <cell r="F69" t="str">
            <v>СШ Авангард/Мытищи</v>
          </cell>
          <cell r="G69">
            <v>4.3229166666666667E-3</v>
          </cell>
          <cell r="H69">
            <v>26</v>
          </cell>
        </row>
        <row r="70">
          <cell r="D70" t="str">
            <v>Костяницына Александра</v>
          </cell>
          <cell r="E70">
            <v>2009</v>
          </cell>
          <cell r="F70" t="str">
            <v>СШОР 111 Зеленоград</v>
          </cell>
          <cell r="G70">
            <v>4.604166666666667E-3</v>
          </cell>
          <cell r="H70">
            <v>25</v>
          </cell>
        </row>
        <row r="71">
          <cell r="D71" t="str">
            <v>Болотина Варвара</v>
          </cell>
          <cell r="E71">
            <v>2009</v>
          </cell>
          <cell r="F71" t="str">
            <v>СДЮШОР 111 ЗЕЛЕНОГРА</v>
          </cell>
          <cell r="G71">
            <v>5.0428240740740737E-3</v>
          </cell>
          <cell r="H71">
            <v>24</v>
          </cell>
        </row>
        <row r="72">
          <cell r="D72" t="str">
            <v>Семенова Любовь</v>
          </cell>
          <cell r="E72">
            <v>2012</v>
          </cell>
          <cell r="F72" t="str">
            <v>СШ Авангард/Мытищи</v>
          </cell>
          <cell r="G72">
            <v>6.0706018518518522E-3</v>
          </cell>
          <cell r="H72">
            <v>23</v>
          </cell>
        </row>
      </sheetData>
      <sheetData sheetId="1">
        <row r="16">
          <cell r="D16" t="str">
            <v>Копченов Вячеслав</v>
          </cell>
          <cell r="E16">
            <v>2005</v>
          </cell>
          <cell r="F16" t="str">
            <v>ДЮСШ Кольчугино</v>
          </cell>
          <cell r="G16">
            <v>2.3206018518518519E-3</v>
          </cell>
          <cell r="H16">
            <v>4.9548611111111104E-3</v>
          </cell>
          <cell r="I16">
            <v>33</v>
          </cell>
        </row>
        <row r="17">
          <cell r="D17" t="str">
            <v>Батуев Арсений</v>
          </cell>
          <cell r="E17">
            <v>2005</v>
          </cell>
          <cell r="F17" t="str">
            <v>ЦСКА, г. Одинцово</v>
          </cell>
          <cell r="G17">
            <v>2.445601851851852E-3</v>
          </cell>
          <cell r="H17">
            <v>5.1342592592592594E-3</v>
          </cell>
          <cell r="I17">
            <v>31</v>
          </cell>
        </row>
        <row r="18">
          <cell r="D18" t="str">
            <v>Ефанов Иван</v>
          </cell>
          <cell r="E18">
            <v>2005</v>
          </cell>
          <cell r="F18" t="str">
            <v>Юность Москвы Спарта</v>
          </cell>
          <cell r="G18">
            <v>2.4594907407407408E-3</v>
          </cell>
          <cell r="H18">
            <v>5.1516203703703698E-3</v>
          </cell>
          <cell r="I18">
            <v>29</v>
          </cell>
        </row>
        <row r="19">
          <cell r="D19" t="str">
            <v>Гордеев Николай</v>
          </cell>
          <cell r="E19">
            <v>2005</v>
          </cell>
          <cell r="F19" t="str">
            <v>Юность Москвы Спарта</v>
          </cell>
          <cell r="G19">
            <v>2.5081018518518521E-3</v>
          </cell>
          <cell r="H19">
            <v>5.1655092592592594E-3</v>
          </cell>
          <cell r="I19">
            <v>27</v>
          </cell>
        </row>
        <row r="20">
          <cell r="D20" t="str">
            <v>Заводнов Артем</v>
          </cell>
          <cell r="E20">
            <v>2006</v>
          </cell>
          <cell r="F20" t="str">
            <v>"ШСК ""Лидер"""</v>
          </cell>
          <cell r="G20">
            <v>2.4733796296296296E-3</v>
          </cell>
          <cell r="H20">
            <v>5.1898148148148146E-3</v>
          </cell>
          <cell r="I20">
            <v>26</v>
          </cell>
        </row>
        <row r="21">
          <cell r="D21" t="str">
            <v>Зейналов Натик</v>
          </cell>
          <cell r="E21">
            <v>2005</v>
          </cell>
          <cell r="F21" t="str">
            <v>самбо 70</v>
          </cell>
          <cell r="G21">
            <v>2.5752314814814817E-3</v>
          </cell>
          <cell r="H21">
            <v>5.2870370370370371E-3</v>
          </cell>
          <cell r="I21">
            <v>25</v>
          </cell>
        </row>
        <row r="22">
          <cell r="D22" t="str">
            <v>Пискунов Артём</v>
          </cell>
          <cell r="E22">
            <v>2005</v>
          </cell>
          <cell r="F22" t="str">
            <v>СШОР111 зеленоград</v>
          </cell>
          <cell r="G22">
            <v>2.5428240740740741E-3</v>
          </cell>
          <cell r="H22">
            <v>5.402777777777778E-3</v>
          </cell>
          <cell r="I22">
            <v>24</v>
          </cell>
        </row>
        <row r="23">
          <cell r="D23" t="str">
            <v>Котлов Константин</v>
          </cell>
          <cell r="E23">
            <v>2005</v>
          </cell>
          <cell r="F23" t="str">
            <v>СШ 93 на Можайке</v>
          </cell>
          <cell r="G23">
            <v>2.5937500000000001E-3</v>
          </cell>
          <cell r="H23">
            <v>5.4050925925925924E-3</v>
          </cell>
          <cell r="I23">
            <v>23</v>
          </cell>
        </row>
        <row r="24">
          <cell r="D24" t="str">
            <v>Семёнов Илья</v>
          </cell>
          <cell r="E24">
            <v>2005</v>
          </cell>
          <cell r="F24" t="str">
            <v>ЮМ Спартак\ФОК Лотос</v>
          </cell>
          <cell r="G24">
            <v>2.6284722222222226E-3</v>
          </cell>
          <cell r="H24">
            <v>5.43287037037037E-3</v>
          </cell>
          <cell r="I24">
            <v>22</v>
          </cell>
        </row>
        <row r="25">
          <cell r="D25" t="str">
            <v>Забродин Кирилл</v>
          </cell>
          <cell r="E25">
            <v>2006</v>
          </cell>
          <cell r="F25" t="str">
            <v>ДЮСШ Кольчугино</v>
          </cell>
          <cell r="G25">
            <v>2.6226851851851849E-3</v>
          </cell>
          <cell r="H25">
            <v>5.4560185185185189E-3</v>
          </cell>
          <cell r="I25">
            <v>21</v>
          </cell>
        </row>
        <row r="26">
          <cell r="D26" t="str">
            <v>Федорченко Федор</v>
          </cell>
          <cell r="E26">
            <v>2006</v>
          </cell>
          <cell r="F26" t="str">
            <v>"ШСК ""Лидер"""</v>
          </cell>
          <cell r="G26">
            <v>2.6250000000000002E-3</v>
          </cell>
          <cell r="H26">
            <v>5.4872685185185189E-3</v>
          </cell>
          <cell r="I26">
            <v>20</v>
          </cell>
        </row>
        <row r="27">
          <cell r="D27" t="str">
            <v>Родионов Владимир</v>
          </cell>
          <cell r="E27">
            <v>2005</v>
          </cell>
          <cell r="F27" t="str">
            <v>Москва</v>
          </cell>
          <cell r="G27">
            <v>2.7071759259259258E-3</v>
          </cell>
          <cell r="H27">
            <v>5.6516203703703702E-3</v>
          </cell>
          <cell r="I27">
            <v>19</v>
          </cell>
        </row>
        <row r="28">
          <cell r="D28" t="str">
            <v>Новоселов Денис</v>
          </cell>
          <cell r="E28">
            <v>2006</v>
          </cell>
          <cell r="F28" t="str">
            <v>"ШСК ""Лидер"""</v>
          </cell>
          <cell r="G28">
            <v>2.7118055555555554E-3</v>
          </cell>
          <cell r="H28">
            <v>5.6909722222222223E-3</v>
          </cell>
          <cell r="I28">
            <v>18</v>
          </cell>
        </row>
        <row r="29">
          <cell r="D29" t="str">
            <v>Лазарев Никита</v>
          </cell>
          <cell r="E29">
            <v>2005</v>
          </cell>
          <cell r="F29" t="str">
            <v>СШОР111 Зеленоград</v>
          </cell>
          <cell r="G29">
            <v>2.7870370370370375E-3</v>
          </cell>
          <cell r="H29">
            <v>5.8703703703703704E-3</v>
          </cell>
          <cell r="I29">
            <v>17</v>
          </cell>
        </row>
        <row r="30">
          <cell r="D30" t="str">
            <v>Белов Иван</v>
          </cell>
          <cell r="E30">
            <v>2005</v>
          </cell>
          <cell r="F30" t="str">
            <v>СШОР 111 Зеленоград</v>
          </cell>
          <cell r="G30">
            <v>2.9247685185185188E-3</v>
          </cell>
          <cell r="H30">
            <v>5.9398148148148144E-3</v>
          </cell>
          <cell r="I30">
            <v>16</v>
          </cell>
        </row>
        <row r="31">
          <cell r="D31" t="str">
            <v>Машков Кирилл</v>
          </cell>
          <cell r="E31">
            <v>2006</v>
          </cell>
          <cell r="F31" t="str">
            <v>"ШСК ""Лидер"""</v>
          </cell>
          <cell r="G31">
            <v>3.1365740740740742E-3</v>
          </cell>
          <cell r="H31">
            <v>6.5937499999999989E-3</v>
          </cell>
          <cell r="I31">
            <v>15</v>
          </cell>
        </row>
        <row r="32">
          <cell r="D32" t="str">
            <v>Васенин Федор</v>
          </cell>
          <cell r="E32">
            <v>2006</v>
          </cell>
          <cell r="F32" t="str">
            <v>СШ 93 на Можайке</v>
          </cell>
          <cell r="G32">
            <v>3.1400462962962966E-3</v>
          </cell>
          <cell r="H32">
            <v>6.797453703703704E-3</v>
          </cell>
          <cell r="I32">
            <v>14</v>
          </cell>
        </row>
        <row r="33">
          <cell r="D33" t="str">
            <v>Пучков Максим</v>
          </cell>
          <cell r="E33">
            <v>2006</v>
          </cell>
          <cell r="F33" t="str">
            <v>Академия спорта г. В</v>
          </cell>
          <cell r="G33">
            <v>3.3657407407407408E-3</v>
          </cell>
          <cell r="H33">
            <v>7.1851851851851859E-3</v>
          </cell>
          <cell r="I33">
            <v>13</v>
          </cell>
        </row>
        <row r="36">
          <cell r="D36" t="str">
            <v>Попова Мария</v>
          </cell>
          <cell r="E36">
            <v>2001</v>
          </cell>
          <cell r="F36" t="str">
            <v>лично</v>
          </cell>
          <cell r="G36">
            <v>2.2962962962962963E-3</v>
          </cell>
          <cell r="H36">
            <v>4.9016203703703704E-3</v>
          </cell>
          <cell r="I36">
            <v>33</v>
          </cell>
        </row>
        <row r="37">
          <cell r="D37" t="str">
            <v>Ломтева Анастасия</v>
          </cell>
          <cell r="E37">
            <v>2001</v>
          </cell>
          <cell r="F37" t="str">
            <v>Троицк</v>
          </cell>
          <cell r="G37">
            <v>2.4201388888888888E-3</v>
          </cell>
          <cell r="H37">
            <v>5.1712962962962962E-3</v>
          </cell>
          <cell r="I37">
            <v>31</v>
          </cell>
        </row>
        <row r="38">
          <cell r="D38" t="str">
            <v>Жаббарова Валерия</v>
          </cell>
          <cell r="E38">
            <v>2002</v>
          </cell>
          <cell r="F38" t="str">
            <v>КДЮСШ Пушкино</v>
          </cell>
          <cell r="G38">
            <v>2.480324074074074E-3</v>
          </cell>
          <cell r="H38">
            <v>5.2210648148148147E-3</v>
          </cell>
          <cell r="I38">
            <v>29</v>
          </cell>
        </row>
        <row r="39">
          <cell r="D39" t="str">
            <v>Шатнова Анастасия</v>
          </cell>
          <cell r="E39">
            <v>2001</v>
          </cell>
          <cell r="F39" t="str">
            <v>Динамо-Дмитров УОР-1</v>
          </cell>
          <cell r="G39">
            <v>2.4201388888888888E-3</v>
          </cell>
          <cell r="H39">
            <v>5.2222222222222218E-3</v>
          </cell>
          <cell r="I39">
            <v>27</v>
          </cell>
        </row>
        <row r="40">
          <cell r="D40" t="str">
            <v>Капитонова Анна</v>
          </cell>
          <cell r="E40">
            <v>2001</v>
          </cell>
          <cell r="F40" t="str">
            <v>"ГБУ МО СШОР""ИСТИНА</v>
          </cell>
          <cell r="G40">
            <v>2.4791666666666668E-3</v>
          </cell>
          <cell r="H40">
            <v>5.2997685185185188E-3</v>
          </cell>
          <cell r="I40">
            <v>26</v>
          </cell>
        </row>
        <row r="41">
          <cell r="D41" t="str">
            <v>Логичева Екатерина</v>
          </cell>
          <cell r="E41">
            <v>2002</v>
          </cell>
          <cell r="F41" t="str">
            <v>ЮМ Спартак</v>
          </cell>
          <cell r="G41">
            <v>2.5000000000000001E-3</v>
          </cell>
          <cell r="H41">
            <v>5.4062500000000005E-3</v>
          </cell>
          <cell r="I41">
            <v>25</v>
          </cell>
        </row>
        <row r="42">
          <cell r="D42" t="str">
            <v>Бондарева Анастасия</v>
          </cell>
          <cell r="E42">
            <v>2002</v>
          </cell>
          <cell r="F42" t="str">
            <v>ЮМ Спартак//Фок Лото</v>
          </cell>
          <cell r="G42">
            <v>2.627314814814815E-3</v>
          </cell>
          <cell r="H42">
            <v>5.4652777777777781E-3</v>
          </cell>
          <cell r="I42">
            <v>24</v>
          </cell>
        </row>
        <row r="43">
          <cell r="D43" t="str">
            <v>Евдокимова Дарья</v>
          </cell>
          <cell r="E43">
            <v>2001</v>
          </cell>
          <cell r="F43" t="str">
            <v>СШОР 111</v>
          </cell>
          <cell r="G43">
            <v>2.5243055555555552E-3</v>
          </cell>
          <cell r="H43">
            <v>5.4837962962962956E-3</v>
          </cell>
          <cell r="I43">
            <v>23</v>
          </cell>
        </row>
        <row r="44">
          <cell r="D44" t="str">
            <v>Блинова анастасия</v>
          </cell>
          <cell r="E44">
            <v>2001</v>
          </cell>
          <cell r="F44" t="str">
            <v>СШ 93 « на Можайке»</v>
          </cell>
          <cell r="G44">
            <v>2.7280092592592594E-3</v>
          </cell>
          <cell r="H44">
            <v>5.883101851851852E-3</v>
          </cell>
          <cell r="I44">
            <v>22</v>
          </cell>
        </row>
        <row r="47">
          <cell r="D47" t="str">
            <v>Мончаковская Станислава</v>
          </cell>
          <cell r="E47">
            <v>2004</v>
          </cell>
          <cell r="F47" t="str">
            <v>СШ 93 «На Можайке»</v>
          </cell>
          <cell r="G47">
            <v>2.5763888888888889E-3</v>
          </cell>
          <cell r="H47">
            <v>5.371527777777778E-3</v>
          </cell>
          <cell r="I47">
            <v>33</v>
          </cell>
        </row>
        <row r="48">
          <cell r="D48" t="str">
            <v>Драчук Елизавета</v>
          </cell>
          <cell r="E48">
            <v>2004</v>
          </cell>
          <cell r="F48" t="str">
            <v>ДЮСШКольчугино</v>
          </cell>
          <cell r="G48">
            <v>2.5289351851851853E-3</v>
          </cell>
          <cell r="H48">
            <v>5.3981481481481484E-3</v>
          </cell>
          <cell r="I48">
            <v>31</v>
          </cell>
        </row>
        <row r="49">
          <cell r="D49" t="str">
            <v>Бобкова Дарья</v>
          </cell>
          <cell r="E49">
            <v>2004</v>
          </cell>
          <cell r="F49" t="str">
            <v>ЮМ Спартак / ФОК Лот</v>
          </cell>
          <cell r="G49">
            <v>2.5775462962962965E-3</v>
          </cell>
          <cell r="H49">
            <v>5.402777777777778E-3</v>
          </cell>
          <cell r="I49">
            <v>29</v>
          </cell>
        </row>
        <row r="50">
          <cell r="D50" t="str">
            <v>Власова Александра</v>
          </cell>
          <cell r="E50">
            <v>2003</v>
          </cell>
          <cell r="F50" t="str">
            <v>"СШ №93 ""На Можайке</v>
          </cell>
          <cell r="G50">
            <v>2.6354166666666665E-3</v>
          </cell>
          <cell r="H50">
            <v>5.4525462962962965E-3</v>
          </cell>
          <cell r="I50">
            <v>27</v>
          </cell>
        </row>
        <row r="51">
          <cell r="D51" t="str">
            <v>Бударова Диана</v>
          </cell>
          <cell r="E51">
            <v>2004</v>
          </cell>
          <cell r="F51" t="str">
            <v>Олимп, Москва</v>
          </cell>
          <cell r="G51">
            <v>2.6817129629629634E-3</v>
          </cell>
          <cell r="H51">
            <v>5.5381944444444437E-3</v>
          </cell>
          <cell r="I51">
            <v>26</v>
          </cell>
        </row>
        <row r="52">
          <cell r="D52" t="str">
            <v>Михайличенко Елизавета</v>
          </cell>
          <cell r="E52">
            <v>2004</v>
          </cell>
          <cell r="F52" t="str">
            <v>Юность Москвы Спарта</v>
          </cell>
          <cell r="G52">
            <v>2.670138888888889E-3</v>
          </cell>
          <cell r="H52">
            <v>5.5671296296296302E-3</v>
          </cell>
          <cell r="I52">
            <v>25</v>
          </cell>
        </row>
        <row r="53">
          <cell r="D53" t="str">
            <v>Макеева Ульяна</v>
          </cell>
          <cell r="E53">
            <v>2003</v>
          </cell>
          <cell r="F53" t="str">
            <v>Сшор 111, Зеленоград</v>
          </cell>
          <cell r="G53">
            <v>2.673611111111111E-3</v>
          </cell>
          <cell r="H53">
            <v>5.627314814814815E-3</v>
          </cell>
          <cell r="I53">
            <v>24</v>
          </cell>
        </row>
        <row r="54">
          <cell r="D54" t="str">
            <v>Кащеева Дарья</v>
          </cell>
          <cell r="E54">
            <v>2003</v>
          </cell>
          <cell r="F54" t="str">
            <v>СШОР111</v>
          </cell>
          <cell r="G54">
            <v>2.7557870370370371E-3</v>
          </cell>
          <cell r="H54">
            <v>5.7708333333333335E-3</v>
          </cell>
          <cell r="I54">
            <v>23</v>
          </cell>
        </row>
        <row r="55">
          <cell r="D55" t="str">
            <v>Лифенко Полина</v>
          </cell>
          <cell r="E55">
            <v>2003</v>
          </cell>
          <cell r="F55" t="str">
            <v>СШОР 111 / ЗЕЛЕНОГРА</v>
          </cell>
          <cell r="G55">
            <v>3.1608796296296298E-3</v>
          </cell>
          <cell r="H55">
            <v>6.5208333333333333E-3</v>
          </cell>
          <cell r="I55">
            <v>22</v>
          </cell>
        </row>
        <row r="56">
          <cell r="D56" t="str">
            <v>Вострикова Алиска</v>
          </cell>
          <cell r="E56">
            <v>2003</v>
          </cell>
          <cell r="F56" t="str">
            <v>СШОР 111/Зеленоград</v>
          </cell>
          <cell r="G56">
            <v>3.3692129629629627E-3</v>
          </cell>
          <cell r="H56">
            <v>6.8020833333333336E-3</v>
          </cell>
          <cell r="I56">
            <v>21</v>
          </cell>
        </row>
        <row r="59">
          <cell r="D59" t="str">
            <v>Миронова Екатерина</v>
          </cell>
          <cell r="E59">
            <v>2005</v>
          </cell>
          <cell r="F59" t="str">
            <v>ДЮСШ Кольчугино</v>
          </cell>
          <cell r="G59">
            <v>2.716435185185185E-3</v>
          </cell>
          <cell r="H59">
            <v>5.718749999999999E-3</v>
          </cell>
          <cell r="I59">
            <v>33</v>
          </cell>
        </row>
        <row r="60">
          <cell r="D60" t="str">
            <v>Волкова Софья</v>
          </cell>
          <cell r="E60">
            <v>2006</v>
          </cell>
          <cell r="F60" t="str">
            <v>Воскресенск Академия</v>
          </cell>
          <cell r="G60">
            <v>2.8124999999999995E-3</v>
          </cell>
          <cell r="H60">
            <v>5.8009259259259255E-3</v>
          </cell>
          <cell r="I60">
            <v>31</v>
          </cell>
        </row>
        <row r="61">
          <cell r="D61" t="str">
            <v>Заночуева Мария</v>
          </cell>
          <cell r="E61">
            <v>2005</v>
          </cell>
          <cell r="F61" t="str">
            <v>"ШСК ""Лидер"""</v>
          </cell>
          <cell r="G61">
            <v>2.7905092592592595E-3</v>
          </cell>
          <cell r="H61">
            <v>5.8391203703703704E-3</v>
          </cell>
          <cell r="I61">
            <v>29</v>
          </cell>
        </row>
        <row r="62">
          <cell r="D62" t="str">
            <v>Демидова Елизавета</v>
          </cell>
          <cell r="E62">
            <v>2005</v>
          </cell>
          <cell r="F62" t="str">
            <v>СДЮШОР №111/Москва</v>
          </cell>
          <cell r="G62">
            <v>2.8738425925925928E-3</v>
          </cell>
          <cell r="H62">
            <v>5.8946759259259256E-3</v>
          </cell>
          <cell r="I62">
            <v>27</v>
          </cell>
        </row>
        <row r="63">
          <cell r="D63" t="str">
            <v>Свинцова Александра</v>
          </cell>
          <cell r="E63">
            <v>2006</v>
          </cell>
          <cell r="F63" t="str">
            <v>СШОР 111 Зеленоград</v>
          </cell>
          <cell r="G63">
            <v>2.9166666666666668E-3</v>
          </cell>
          <cell r="H63">
            <v>5.9814814814814809E-3</v>
          </cell>
          <cell r="I63">
            <v>26</v>
          </cell>
        </row>
        <row r="64">
          <cell r="D64" t="str">
            <v>Ривас Домингес Екатерина</v>
          </cell>
          <cell r="E64">
            <v>2006</v>
          </cell>
          <cell r="F64" t="str">
            <v>"ШСК ""Лидер"""</v>
          </cell>
          <cell r="G64">
            <v>2.9224537037037036E-3</v>
          </cell>
          <cell r="H64">
            <v>6.0497685185185177E-3</v>
          </cell>
          <cell r="I64">
            <v>25</v>
          </cell>
        </row>
        <row r="65">
          <cell r="D65" t="str">
            <v>Тарасовская Мария</v>
          </cell>
          <cell r="E65">
            <v>2006</v>
          </cell>
          <cell r="F65" t="str">
            <v>Воскресенск</v>
          </cell>
          <cell r="G65">
            <v>2.9861111111111113E-3</v>
          </cell>
          <cell r="H65">
            <v>6.1782407407407411E-3</v>
          </cell>
          <cell r="I65">
            <v>24</v>
          </cell>
        </row>
        <row r="66">
          <cell r="D66" t="str">
            <v>Куликова Екатерина</v>
          </cell>
          <cell r="E66">
            <v>2005</v>
          </cell>
          <cell r="F66" t="str">
            <v>СШОР 111 Зеленоград</v>
          </cell>
          <cell r="G66">
            <v>3.0648148148148149E-3</v>
          </cell>
          <cell r="H66">
            <v>6.4189814814814812E-3</v>
          </cell>
          <cell r="I66">
            <v>23</v>
          </cell>
        </row>
        <row r="67">
          <cell r="D67" t="str">
            <v>Скуратова Екатерина</v>
          </cell>
          <cell r="E67">
            <v>2006</v>
          </cell>
          <cell r="F67" t="str">
            <v>СШОР111/Зеленоград.</v>
          </cell>
          <cell r="G67">
            <v>3.3124999999999995E-3</v>
          </cell>
          <cell r="H67">
            <v>6.7442129629629623E-3</v>
          </cell>
          <cell r="I67">
            <v>22</v>
          </cell>
        </row>
        <row r="68">
          <cell r="D68" t="str">
            <v>Сластина Екатерина</v>
          </cell>
          <cell r="E68">
            <v>2006</v>
          </cell>
          <cell r="F68" t="str">
            <v>"ЛК ""Лидер"" Домоде</v>
          </cell>
          <cell r="G68">
            <v>3.5509259259259261E-3</v>
          </cell>
          <cell r="H68">
            <v>7.3888888888888893E-3</v>
          </cell>
          <cell r="I68">
            <v>21</v>
          </cell>
        </row>
        <row r="69">
          <cell r="D69" t="str">
            <v>Лопатина Полина</v>
          </cell>
          <cell r="E69">
            <v>2005</v>
          </cell>
          <cell r="F69" t="str">
            <v>Москва</v>
          </cell>
          <cell r="G69">
            <v>3.6712962962962962E-3</v>
          </cell>
          <cell r="H69">
            <v>7.6643518518518519E-3</v>
          </cell>
          <cell r="I69">
            <v>20</v>
          </cell>
        </row>
      </sheetData>
      <sheetData sheetId="2">
        <row r="16">
          <cell r="D16" t="str">
            <v>Попков Даниил</v>
          </cell>
          <cell r="E16">
            <v>2001</v>
          </cell>
          <cell r="F16" t="str">
            <v>СШ 93 на Можайке</v>
          </cell>
          <cell r="G16">
            <v>2.2546296296296294E-3</v>
          </cell>
          <cell r="H16">
            <v>4.6886574074074079E-3</v>
          </cell>
          <cell r="I16">
            <v>7.1238425925925922E-3</v>
          </cell>
          <cell r="J16">
            <v>33</v>
          </cell>
        </row>
        <row r="17">
          <cell r="D17" t="str">
            <v>Сидельников Платон</v>
          </cell>
          <cell r="E17">
            <v>2002</v>
          </cell>
          <cell r="F17" t="str">
            <v>Юность Москвы Спарта</v>
          </cell>
          <cell r="G17">
            <v>2.2037037037037038E-3</v>
          </cell>
          <cell r="H17">
            <v>4.6331018518518518E-3</v>
          </cell>
          <cell r="I17">
            <v>7.1608796296296308E-3</v>
          </cell>
          <cell r="J17">
            <v>31</v>
          </cell>
        </row>
        <row r="18">
          <cell r="D18" t="str">
            <v>Мереакре Богдан</v>
          </cell>
          <cell r="E18">
            <v>2002</v>
          </cell>
          <cell r="F18" t="str">
            <v>СШОР 111</v>
          </cell>
          <cell r="G18">
            <v>2.255787037037037E-3</v>
          </cell>
          <cell r="H18">
            <v>4.7222222222222223E-3</v>
          </cell>
          <cell r="I18">
            <v>7.216435185185186E-3</v>
          </cell>
          <cell r="J18">
            <v>29</v>
          </cell>
        </row>
        <row r="19">
          <cell r="D19" t="str">
            <v>Морозов Василий</v>
          </cell>
          <cell r="E19">
            <v>2002</v>
          </cell>
          <cell r="F19" t="str">
            <v>СШОР  111</v>
          </cell>
          <cell r="G19">
            <v>2.3090277777777779E-3</v>
          </cell>
          <cell r="H19">
            <v>4.7523148148148151E-3</v>
          </cell>
          <cell r="I19">
            <v>7.2453703703703708E-3</v>
          </cell>
          <cell r="J19">
            <v>27</v>
          </cell>
        </row>
        <row r="20">
          <cell r="D20" t="str">
            <v>Овчинников Евгений</v>
          </cell>
          <cell r="E20">
            <v>2002</v>
          </cell>
          <cell r="F20" t="str">
            <v>СШОР 111</v>
          </cell>
          <cell r="G20">
            <v>2.3761574074074076E-3</v>
          </cell>
          <cell r="H20">
            <v>4.9004629629629632E-3</v>
          </cell>
          <cell r="I20">
            <v>7.4895833333333333E-3</v>
          </cell>
          <cell r="J20">
            <v>26</v>
          </cell>
        </row>
        <row r="21">
          <cell r="D21" t="str">
            <v>Иконников Никита</v>
          </cell>
          <cell r="E21">
            <v>2002</v>
          </cell>
          <cell r="F21" t="str">
            <v>СШОР 81 БАБУШКИНО</v>
          </cell>
          <cell r="G21">
            <v>2.3993055555555556E-3</v>
          </cell>
          <cell r="H21">
            <v>4.9328703703703704E-3</v>
          </cell>
          <cell r="I21">
            <v>7.5532407407407414E-3</v>
          </cell>
          <cell r="J21">
            <v>25</v>
          </cell>
        </row>
        <row r="22">
          <cell r="D22" t="str">
            <v>Тюриков Евгений</v>
          </cell>
          <cell r="E22">
            <v>2002</v>
          </cell>
          <cell r="F22" t="str">
            <v>Зеленоград</v>
          </cell>
          <cell r="G22">
            <v>2.2789351851851855E-3</v>
          </cell>
          <cell r="H22">
            <v>4.8981481481481489E-3</v>
          </cell>
          <cell r="I22">
            <v>7.5671296296296294E-3</v>
          </cell>
          <cell r="J22">
            <v>24</v>
          </cell>
        </row>
        <row r="23">
          <cell r="D23" t="str">
            <v>Абрамов Сергей</v>
          </cell>
          <cell r="E23">
            <v>2002</v>
          </cell>
          <cell r="F23" t="str">
            <v>Труд Старая Купавна</v>
          </cell>
          <cell r="G23">
            <v>2.4155092592592592E-3</v>
          </cell>
          <cell r="H23">
            <v>5.1678240740740738E-3</v>
          </cell>
          <cell r="I23">
            <v>7.8391203703703713E-3</v>
          </cell>
          <cell r="J23">
            <v>23</v>
          </cell>
        </row>
        <row r="24">
          <cell r="D24" t="str">
            <v>Колосов Дмитрий</v>
          </cell>
          <cell r="E24">
            <v>2002</v>
          </cell>
          <cell r="F24" t="str">
            <v>Воскресенск Академия</v>
          </cell>
          <cell r="G24">
            <v>2.6215277777777777E-3</v>
          </cell>
          <cell r="H24">
            <v>5.4398148148148149E-3</v>
          </cell>
          <cell r="I24">
            <v>8.2997685185185171E-3</v>
          </cell>
          <cell r="J24">
            <v>22</v>
          </cell>
        </row>
        <row r="27">
          <cell r="D27" t="str">
            <v>Шабанов Дмитрий</v>
          </cell>
          <cell r="E27">
            <v>2003</v>
          </cell>
          <cell r="F27" t="str">
            <v>"ШСК ""Лидер"""</v>
          </cell>
          <cell r="G27">
            <v>2.3148148148148151E-3</v>
          </cell>
          <cell r="H27">
            <v>4.7719907407407407E-3</v>
          </cell>
          <cell r="I27">
            <v>7.1331018518518523E-3</v>
          </cell>
          <cell r="J27">
            <v>33</v>
          </cell>
        </row>
        <row r="28">
          <cell r="D28" t="str">
            <v>Ходеев Александр</v>
          </cell>
          <cell r="E28">
            <v>2004</v>
          </cell>
          <cell r="F28" t="str">
            <v>СШОР 111/Зеленоград</v>
          </cell>
          <cell r="G28">
            <v>2.2314814814814814E-3</v>
          </cell>
          <cell r="H28">
            <v>4.6990740740740743E-3</v>
          </cell>
          <cell r="I28">
            <v>7.1851851851851859E-3</v>
          </cell>
          <cell r="J28">
            <v>31</v>
          </cell>
        </row>
        <row r="29">
          <cell r="D29" t="str">
            <v>Кобзарь Евгений</v>
          </cell>
          <cell r="E29">
            <v>2003</v>
          </cell>
          <cell r="F29" t="str">
            <v>СШ 93 на Можайке</v>
          </cell>
          <cell r="G29">
            <v>2.2951388888888891E-3</v>
          </cell>
          <cell r="H29">
            <v>4.743055555555555E-3</v>
          </cell>
          <cell r="I29">
            <v>7.2175925925925923E-3</v>
          </cell>
          <cell r="J29">
            <v>29</v>
          </cell>
        </row>
        <row r="30">
          <cell r="D30" t="str">
            <v>Жданов Елисей</v>
          </cell>
          <cell r="E30">
            <v>2003</v>
          </cell>
          <cell r="F30" t="str">
            <v>СШОР 111</v>
          </cell>
          <cell r="G30">
            <v>2.2881944444444443E-3</v>
          </cell>
          <cell r="H30">
            <v>4.7499999999999999E-3</v>
          </cell>
          <cell r="I30">
            <v>7.2245370370370363E-3</v>
          </cell>
          <cell r="J30">
            <v>27</v>
          </cell>
        </row>
        <row r="31">
          <cell r="D31" t="str">
            <v>Чайковский Владислав</v>
          </cell>
          <cell r="E31">
            <v>2003</v>
          </cell>
          <cell r="F31" t="str">
            <v>СШОР 111</v>
          </cell>
          <cell r="G31">
            <v>2.3055555555555555E-3</v>
          </cell>
          <cell r="H31">
            <v>4.8275462962962959E-3</v>
          </cell>
          <cell r="I31">
            <v>7.2835648148148148E-3</v>
          </cell>
          <cell r="J31">
            <v>26</v>
          </cell>
        </row>
        <row r="32">
          <cell r="D32" t="str">
            <v>Зайцев Алексей</v>
          </cell>
          <cell r="E32">
            <v>2004</v>
          </cell>
          <cell r="F32" t="str">
            <v>RollerSki</v>
          </cell>
          <cell r="G32">
            <v>2.3657407407407407E-3</v>
          </cell>
          <cell r="H32">
            <v>4.8402777777777775E-3</v>
          </cell>
          <cell r="I32">
            <v>7.324074074074074E-3</v>
          </cell>
          <cell r="J32">
            <v>25</v>
          </cell>
        </row>
        <row r="33">
          <cell r="D33" t="str">
            <v>Грачев Илья</v>
          </cell>
          <cell r="E33">
            <v>2004</v>
          </cell>
          <cell r="F33" t="str">
            <v>Зеленоград</v>
          </cell>
          <cell r="G33">
            <v>2.2974537037037039E-3</v>
          </cell>
          <cell r="H33">
            <v>4.8263888888888887E-3</v>
          </cell>
          <cell r="I33">
            <v>7.332175925925926E-3</v>
          </cell>
          <cell r="J33">
            <v>24</v>
          </cell>
        </row>
        <row r="34">
          <cell r="D34" t="str">
            <v>Жирнов Андрей</v>
          </cell>
          <cell r="E34">
            <v>2004</v>
          </cell>
          <cell r="F34" t="str">
            <v>СШ по ЗВС Химки</v>
          </cell>
          <cell r="G34">
            <v>2.3275462962962963E-3</v>
          </cell>
          <cell r="H34">
            <v>4.8969907407407408E-3</v>
          </cell>
          <cell r="I34">
            <v>7.4120370370370373E-3</v>
          </cell>
          <cell r="J34">
            <v>23</v>
          </cell>
        </row>
        <row r="35">
          <cell r="D35" t="str">
            <v>Маликов Сергей</v>
          </cell>
          <cell r="E35">
            <v>2004</v>
          </cell>
          <cell r="F35" t="str">
            <v>Самбо-70</v>
          </cell>
          <cell r="G35">
            <v>2.2870370370370371E-3</v>
          </cell>
          <cell r="H35">
            <v>4.8657407407407408E-3</v>
          </cell>
          <cell r="I35">
            <v>7.4120370370370373E-3</v>
          </cell>
          <cell r="J35">
            <v>22</v>
          </cell>
        </row>
        <row r="36">
          <cell r="D36" t="str">
            <v>Коробков Павел</v>
          </cell>
          <cell r="E36">
            <v>2003</v>
          </cell>
          <cell r="F36" t="str">
            <v>"ШСК ""Лидер"""</v>
          </cell>
          <cell r="G36">
            <v>2.3611111111111111E-3</v>
          </cell>
          <cell r="H36">
            <v>4.9375E-3</v>
          </cell>
          <cell r="I36">
            <v>7.4675925925925925E-3</v>
          </cell>
          <cell r="J36">
            <v>21</v>
          </cell>
        </row>
        <row r="37">
          <cell r="D37" t="str">
            <v>Хамзин Ильнур</v>
          </cell>
          <cell r="E37">
            <v>2004</v>
          </cell>
          <cell r="F37" t="str">
            <v>ЮМ Спартак\ФОК Лотос</v>
          </cell>
          <cell r="G37">
            <v>2.2951388888888891E-3</v>
          </cell>
          <cell r="H37">
            <v>4.8321759259259255E-3</v>
          </cell>
          <cell r="I37">
            <v>7.5173611111111101E-3</v>
          </cell>
          <cell r="J37">
            <v>20</v>
          </cell>
        </row>
        <row r="38">
          <cell r="D38" t="str">
            <v>Кордубайло Михаил</v>
          </cell>
          <cell r="E38">
            <v>2003</v>
          </cell>
          <cell r="F38" t="str">
            <v>СШОР 111</v>
          </cell>
          <cell r="G38">
            <v>2.359953703703704E-3</v>
          </cell>
          <cell r="H38">
            <v>4.9618055555555552E-3</v>
          </cell>
          <cell r="I38">
            <v>7.5706018518518527E-3</v>
          </cell>
          <cell r="J38">
            <v>19</v>
          </cell>
        </row>
        <row r="39">
          <cell r="D39" t="str">
            <v>Бусоргин Василий</v>
          </cell>
          <cell r="E39">
            <v>2003</v>
          </cell>
          <cell r="F39" t="str">
            <v>КДЮСШ Пушкино</v>
          </cell>
          <cell r="G39">
            <v>2.4930555555555552E-3</v>
          </cell>
          <cell r="H39">
            <v>5.0879629629629634E-3</v>
          </cell>
          <cell r="I39">
            <v>7.7175925925925927E-3</v>
          </cell>
          <cell r="J39">
            <v>18</v>
          </cell>
        </row>
        <row r="40">
          <cell r="D40" t="str">
            <v>Копыткин Антон</v>
          </cell>
          <cell r="E40">
            <v>2004</v>
          </cell>
          <cell r="F40" t="str">
            <v>Юность Москвы Тушино</v>
          </cell>
          <cell r="G40">
            <v>2.4131944444444444E-3</v>
          </cell>
          <cell r="H40">
            <v>5.0914351851851858E-3</v>
          </cell>
          <cell r="I40">
            <v>7.7673611111111112E-3</v>
          </cell>
          <cell r="J40">
            <v>17</v>
          </cell>
        </row>
        <row r="41">
          <cell r="D41" t="str">
            <v>Громов Никита</v>
          </cell>
          <cell r="E41">
            <v>2004</v>
          </cell>
          <cell r="F41" t="str">
            <v>Самбо 70/ Москва</v>
          </cell>
          <cell r="G41">
            <v>2.5752314814814817E-3</v>
          </cell>
          <cell r="H41">
            <v>5.246527777777777E-3</v>
          </cell>
          <cell r="I41">
            <v>7.8518518518518512E-3</v>
          </cell>
          <cell r="J41">
            <v>16</v>
          </cell>
        </row>
        <row r="42">
          <cell r="D42" t="str">
            <v>Князюк Егор</v>
          </cell>
          <cell r="E42">
            <v>2003</v>
          </cell>
          <cell r="F42" t="str">
            <v>"ШСК ""Лидер"""</v>
          </cell>
          <cell r="G42">
            <v>2.4699074074074072E-3</v>
          </cell>
          <cell r="H42">
            <v>5.2141203703703698E-3</v>
          </cell>
          <cell r="I42">
            <v>7.8715277777777776E-3</v>
          </cell>
          <cell r="J42">
            <v>15</v>
          </cell>
        </row>
        <row r="43">
          <cell r="D43" t="str">
            <v>Семячкин Матвей</v>
          </cell>
          <cell r="E43">
            <v>2004</v>
          </cell>
          <cell r="F43" t="str">
            <v>СШОР ИСТИНА (Луховиц</v>
          </cell>
          <cell r="G43">
            <v>2.5601851851851849E-3</v>
          </cell>
          <cell r="H43">
            <v>5.1909722222222218E-3</v>
          </cell>
          <cell r="I43">
            <v>7.9247685185185185E-3</v>
          </cell>
          <cell r="J43">
            <v>14</v>
          </cell>
        </row>
        <row r="44">
          <cell r="D44" t="str">
            <v>Помников Александр</v>
          </cell>
          <cell r="E44">
            <v>2004</v>
          </cell>
          <cell r="F44" t="str">
            <v>"СШОР ЮМ ""Буревестн</v>
          </cell>
          <cell r="G44">
            <v>2.5081018518518521E-3</v>
          </cell>
          <cell r="H44">
            <v>5.2395833333333331E-3</v>
          </cell>
          <cell r="I44">
            <v>8.0046296296296306E-3</v>
          </cell>
          <cell r="J44">
            <v>13</v>
          </cell>
        </row>
        <row r="45">
          <cell r="D45" t="str">
            <v>Соловьев Егор</v>
          </cell>
          <cell r="E45">
            <v>2003</v>
          </cell>
          <cell r="F45" t="str">
            <v>Юность Москвы Спарта</v>
          </cell>
          <cell r="G45">
            <v>2.5879629629629629E-3</v>
          </cell>
          <cell r="H45">
            <v>5.4143518518518516E-3</v>
          </cell>
          <cell r="I45">
            <v>8.2268518518518515E-3</v>
          </cell>
          <cell r="J45">
            <v>12</v>
          </cell>
        </row>
        <row r="46">
          <cell r="D46" t="str">
            <v>Мирошин Петр</v>
          </cell>
          <cell r="E46">
            <v>2003</v>
          </cell>
          <cell r="F46" t="str">
            <v>СШОР 111/ Зеленоград</v>
          </cell>
          <cell r="G46">
            <v>2.5289351851851853E-3</v>
          </cell>
          <cell r="H46">
            <v>5.4236111111111117E-3</v>
          </cell>
          <cell r="I46">
            <v>8.3217592592592596E-3</v>
          </cell>
          <cell r="J46">
            <v>11</v>
          </cell>
        </row>
        <row r="47">
          <cell r="D47" t="str">
            <v>Красуленко Олег</v>
          </cell>
          <cell r="E47">
            <v>2003</v>
          </cell>
          <cell r="F47" t="str">
            <v>Трудовые резервы</v>
          </cell>
          <cell r="G47">
            <v>2.6597222222222226E-3</v>
          </cell>
          <cell r="H47">
            <v>5.4953703703703701E-3</v>
          </cell>
          <cell r="I47">
            <v>8.3981481481481494E-3</v>
          </cell>
          <cell r="J47">
            <v>10</v>
          </cell>
        </row>
        <row r="48">
          <cell r="D48" t="str">
            <v>Сельдемиров Арсений</v>
          </cell>
          <cell r="E48">
            <v>2004</v>
          </cell>
          <cell r="F48" t="str">
            <v>СШ на можайке 93</v>
          </cell>
          <cell r="G48">
            <v>2.7395833333333335E-3</v>
          </cell>
          <cell r="H48">
            <v>5.6307870370370357E-3</v>
          </cell>
          <cell r="I48">
            <v>8.532407407407407E-3</v>
          </cell>
          <cell r="J48">
            <v>9</v>
          </cell>
        </row>
        <row r="49">
          <cell r="D49" t="str">
            <v>Штритер Никита</v>
          </cell>
          <cell r="E49">
            <v>2004</v>
          </cell>
          <cell r="F49" t="str">
            <v>СШОР 111 г.Зеленогра</v>
          </cell>
          <cell r="G49">
            <v>2.6944444444444442E-3</v>
          </cell>
          <cell r="H49">
            <v>5.6597222222222222E-3</v>
          </cell>
          <cell r="I49">
            <v>8.7418981481481479E-3</v>
          </cell>
          <cell r="J49">
            <v>8</v>
          </cell>
        </row>
        <row r="50">
          <cell r="D50" t="str">
            <v>Рощин Александр</v>
          </cell>
          <cell r="E50">
            <v>2003</v>
          </cell>
          <cell r="F50" t="str">
            <v>СШОР 111</v>
          </cell>
          <cell r="G50">
            <v>2.7442129629629626E-3</v>
          </cell>
          <cell r="H50">
            <v>5.8148148148148143E-3</v>
          </cell>
          <cell r="I50">
            <v>8.8865740740740745E-3</v>
          </cell>
          <cell r="J50">
            <v>7</v>
          </cell>
        </row>
        <row r="51">
          <cell r="D51" t="str">
            <v>Рассолов Алексей</v>
          </cell>
          <cell r="E51">
            <v>2004</v>
          </cell>
          <cell r="F51" t="str">
            <v>СШ93</v>
          </cell>
          <cell r="G51">
            <v>2.8124999999999995E-3</v>
          </cell>
          <cell r="H51">
            <v>5.9768518518518521E-3</v>
          </cell>
          <cell r="I51">
            <v>9.2060185185185179E-3</v>
          </cell>
          <cell r="J51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,2"/>
      <sheetName val="9"/>
    </sheetNames>
    <sheetDataSet>
      <sheetData sheetId="0">
        <row r="16">
          <cell r="D16" t="str">
            <v>Машинистов Сергей</v>
          </cell>
          <cell r="E16">
            <v>1968</v>
          </cell>
          <cell r="F16" t="str">
            <v>Рязань</v>
          </cell>
          <cell r="G16">
            <v>2.2002314814814814E-3</v>
          </cell>
          <cell r="H16">
            <v>4.6145833333333325E-3</v>
          </cell>
          <cell r="I16">
            <v>7.0428240740740755E-3</v>
          </cell>
          <cell r="J16">
            <v>9.4745370370370365E-3</v>
          </cell>
          <cell r="K16">
            <v>33</v>
          </cell>
        </row>
        <row r="17">
          <cell r="D17" t="str">
            <v>Щепёткин Алексей</v>
          </cell>
          <cell r="E17">
            <v>1968</v>
          </cell>
          <cell r="F17" t="str">
            <v>triskirun.ru/Москва</v>
          </cell>
          <cell r="G17">
            <v>2.2025462962962966E-3</v>
          </cell>
          <cell r="H17">
            <v>4.6527777777777774E-3</v>
          </cell>
          <cell r="I17">
            <v>7.1273148148148155E-3</v>
          </cell>
          <cell r="J17">
            <v>9.5798611111111102E-3</v>
          </cell>
          <cell r="K17">
            <v>31</v>
          </cell>
        </row>
        <row r="18">
          <cell r="D18" t="str">
            <v>Королев Владимир</v>
          </cell>
          <cell r="E18">
            <v>1965</v>
          </cell>
          <cell r="F18" t="str">
            <v>Жуковский</v>
          </cell>
          <cell r="G18">
            <v>2.2662037037037039E-3</v>
          </cell>
          <cell r="H18">
            <v>4.7256944444444447E-3</v>
          </cell>
          <cell r="I18">
            <v>7.1817129629629627E-3</v>
          </cell>
          <cell r="J18">
            <v>9.6504629629629631E-3</v>
          </cell>
          <cell r="K18">
            <v>29</v>
          </cell>
        </row>
        <row r="19">
          <cell r="D19" t="str">
            <v>Есаков Сергей</v>
          </cell>
          <cell r="E19">
            <v>1967</v>
          </cell>
          <cell r="F19" t="str">
            <v>СК Посейдон</v>
          </cell>
          <cell r="G19">
            <v>2.3530092592592591E-3</v>
          </cell>
          <cell r="H19">
            <v>4.8043981481481479E-3</v>
          </cell>
          <cell r="I19">
            <v>7.3692129629629628E-3</v>
          </cell>
          <cell r="J19">
            <v>9.8194444444444449E-3</v>
          </cell>
          <cell r="K19">
            <v>27</v>
          </cell>
        </row>
        <row r="20">
          <cell r="D20" t="str">
            <v>Романов Александр</v>
          </cell>
          <cell r="E20">
            <v>1964</v>
          </cell>
          <cell r="F20" t="str">
            <v>Рязань</v>
          </cell>
          <cell r="G20">
            <v>2.4201388888888888E-3</v>
          </cell>
          <cell r="H20">
            <v>4.9513888888888889E-3</v>
          </cell>
          <cell r="I20">
            <v>7.4270833333333333E-3</v>
          </cell>
          <cell r="J20">
            <v>9.8761574074074081E-3</v>
          </cell>
          <cell r="K20">
            <v>26</v>
          </cell>
        </row>
        <row r="21">
          <cell r="D21" t="str">
            <v>Воробьев Виктор</v>
          </cell>
          <cell r="E21">
            <v>1963</v>
          </cell>
          <cell r="F21" t="str">
            <v>Рязань</v>
          </cell>
          <cell r="G21">
            <v>2.3703703703703703E-3</v>
          </cell>
          <cell r="H21">
            <v>4.8773148148148144E-3</v>
          </cell>
          <cell r="I21">
            <v>7.4143518518518517E-3</v>
          </cell>
          <cell r="J21">
            <v>9.9212962962962961E-3</v>
          </cell>
          <cell r="K21">
            <v>25</v>
          </cell>
        </row>
        <row r="22">
          <cell r="D22" t="str">
            <v>Ильвовский Алексей</v>
          </cell>
          <cell r="E22">
            <v>1961</v>
          </cell>
          <cell r="F22" t="str">
            <v>Альфа-Битца</v>
          </cell>
          <cell r="G22">
            <v>2.3622685185185188E-3</v>
          </cell>
          <cell r="H22">
            <v>4.9259259259259265E-3</v>
          </cell>
          <cell r="I22">
            <v>7.4907407407407414E-3</v>
          </cell>
          <cell r="J22">
            <v>1.0002314814814815E-2</v>
          </cell>
          <cell r="K22">
            <v>24</v>
          </cell>
        </row>
        <row r="23">
          <cell r="D23" t="str">
            <v>Ижутин Виктор</v>
          </cell>
          <cell r="E23">
            <v>1965</v>
          </cell>
          <cell r="F23" t="str">
            <v>Первомайское,  Фавор</v>
          </cell>
          <cell r="G23">
            <v>2.2696759259259263E-3</v>
          </cell>
          <cell r="H23">
            <v>4.8194444444444439E-3</v>
          </cell>
          <cell r="I23">
            <v>7.4305555555555548E-3</v>
          </cell>
          <cell r="J23">
            <v>1.003125E-2</v>
          </cell>
          <cell r="K23">
            <v>23</v>
          </cell>
        </row>
        <row r="24">
          <cell r="D24" t="str">
            <v>Сидоров Сергей</v>
          </cell>
          <cell r="E24">
            <v>1968</v>
          </cell>
          <cell r="F24" t="str">
            <v>Долгопрудный</v>
          </cell>
          <cell r="G24">
            <v>2.4016203703703704E-3</v>
          </cell>
          <cell r="H24">
            <v>4.9918981481481481E-3</v>
          </cell>
          <cell r="I24">
            <v>7.6168981481481478E-3</v>
          </cell>
          <cell r="J24">
            <v>1.0217592592592592E-2</v>
          </cell>
          <cell r="K24">
            <v>22</v>
          </cell>
        </row>
        <row r="25">
          <cell r="D25" t="str">
            <v>Милованов Михаил</v>
          </cell>
          <cell r="E25">
            <v>1965</v>
          </cell>
          <cell r="F25" t="str">
            <v>л/к Манжосова</v>
          </cell>
          <cell r="G25">
            <v>2.414351851851852E-3</v>
          </cell>
          <cell r="H25">
            <v>5.0023148148148145E-3</v>
          </cell>
          <cell r="I25">
            <v>7.5856481481481478E-3</v>
          </cell>
          <cell r="J25">
            <v>1.0222222222222223E-2</v>
          </cell>
          <cell r="K25">
            <v>21</v>
          </cell>
        </row>
        <row r="26">
          <cell r="D26" t="str">
            <v>Шкарин Григорий</v>
          </cell>
          <cell r="E26">
            <v>1962</v>
          </cell>
          <cell r="F26" t="str">
            <v>СпортВектор</v>
          </cell>
          <cell r="G26">
            <v>2.491898148148148E-3</v>
          </cell>
          <cell r="H26">
            <v>5.0787037037037042E-3</v>
          </cell>
          <cell r="I26">
            <v>7.72800925925926E-3</v>
          </cell>
          <cell r="J26">
            <v>1.0327546296296296E-2</v>
          </cell>
          <cell r="K26">
            <v>20</v>
          </cell>
        </row>
        <row r="27">
          <cell r="D27" t="str">
            <v>Незванов Юрий</v>
          </cell>
          <cell r="E27">
            <v>1962</v>
          </cell>
          <cell r="F27" t="str">
            <v>Сергиев Посад, Л.к.</v>
          </cell>
          <cell r="G27">
            <v>2.3969907407407408E-3</v>
          </cell>
          <cell r="H27">
            <v>5.0231481481481481E-3</v>
          </cell>
          <cell r="I27">
            <v>7.7118055555555559E-3</v>
          </cell>
          <cell r="J27">
            <v>1.036574074074074E-2</v>
          </cell>
          <cell r="K27">
            <v>19</v>
          </cell>
        </row>
        <row r="28">
          <cell r="D28" t="str">
            <v>Шварц Михаил</v>
          </cell>
          <cell r="E28">
            <v>1961</v>
          </cell>
          <cell r="F28" t="str">
            <v>Москва</v>
          </cell>
          <cell r="G28">
            <v>2.4155092592592592E-3</v>
          </cell>
          <cell r="H28">
            <v>5.0821759259259257E-3</v>
          </cell>
          <cell r="I28">
            <v>7.7847222222222233E-3</v>
          </cell>
          <cell r="J28">
            <v>1.0464120370370372E-2</v>
          </cell>
          <cell r="K28">
            <v>18</v>
          </cell>
        </row>
        <row r="29">
          <cell r="D29" t="str">
            <v>Белов Игорь</v>
          </cell>
          <cell r="E29">
            <v>1963</v>
          </cell>
          <cell r="F29" t="str">
            <v>Тула</v>
          </cell>
          <cell r="G29">
            <v>2.5266203703703705E-3</v>
          </cell>
          <cell r="H29">
            <v>5.2222222222222218E-3</v>
          </cell>
          <cell r="I29">
            <v>7.9027777777777777E-3</v>
          </cell>
          <cell r="J29">
            <v>1.0582175925925925E-2</v>
          </cell>
          <cell r="K29">
            <v>17</v>
          </cell>
        </row>
        <row r="30">
          <cell r="D30" t="str">
            <v>Гришин Юрий</v>
          </cell>
          <cell r="E30">
            <v>1963</v>
          </cell>
          <cell r="F30" t="str">
            <v>Москва</v>
          </cell>
          <cell r="G30">
            <v>2.5300925925925929E-3</v>
          </cell>
          <cell r="H30">
            <v>5.2442129629629635E-3</v>
          </cell>
          <cell r="I30">
            <v>7.9780092592592593E-3</v>
          </cell>
          <cell r="J30">
            <v>1.0826388888888887E-2</v>
          </cell>
          <cell r="K30">
            <v>16</v>
          </cell>
        </row>
        <row r="31">
          <cell r="D31" t="str">
            <v>Федькин Андрей</v>
          </cell>
          <cell r="E31">
            <v>1962</v>
          </cell>
          <cell r="F31" t="str">
            <v>рыцари истины</v>
          </cell>
          <cell r="G31">
            <v>2.5474537037037037E-3</v>
          </cell>
          <cell r="H31">
            <v>5.269675925925925E-3</v>
          </cell>
          <cell r="I31">
            <v>8.0717592592592594E-3</v>
          </cell>
          <cell r="J31">
            <v>1.0872685185185185E-2</v>
          </cell>
          <cell r="K31">
            <v>15</v>
          </cell>
        </row>
        <row r="32">
          <cell r="D32" t="str">
            <v>Харламкин Владимир</v>
          </cell>
          <cell r="E32">
            <v>1962</v>
          </cell>
          <cell r="F32" t="str">
            <v>Рязань</v>
          </cell>
          <cell r="G32">
            <v>2.5891203703703705E-3</v>
          </cell>
          <cell r="H32">
            <v>5.4861111111111117E-3</v>
          </cell>
          <cell r="I32">
            <v>8.3194444444444453E-3</v>
          </cell>
          <cell r="J32">
            <v>1.1106481481481481E-2</v>
          </cell>
          <cell r="K32">
            <v>14</v>
          </cell>
        </row>
        <row r="33">
          <cell r="D33" t="str">
            <v>Стародубов Сергей</v>
          </cell>
          <cell r="E33">
            <v>1962</v>
          </cell>
          <cell r="F33" t="str">
            <v>Рыцари Истины</v>
          </cell>
          <cell r="G33">
            <v>2.6666666666666666E-3</v>
          </cell>
          <cell r="H33">
            <v>5.5243055555555557E-3</v>
          </cell>
          <cell r="I33">
            <v>8.337962962962962E-3</v>
          </cell>
          <cell r="J33">
            <v>1.1168981481481481E-2</v>
          </cell>
          <cell r="K33">
            <v>13</v>
          </cell>
        </row>
        <row r="34">
          <cell r="D34" t="str">
            <v>Чичикин Герман</v>
          </cell>
          <cell r="E34">
            <v>1963</v>
          </cell>
          <cell r="F34" t="str">
            <v>с/х им Ленина</v>
          </cell>
          <cell r="G34">
            <v>2.7986111111111111E-3</v>
          </cell>
          <cell r="H34">
            <v>5.8020833333333336E-3</v>
          </cell>
          <cell r="I34">
            <v>8.8287037037037032E-3</v>
          </cell>
          <cell r="J34">
            <v>1.1793981481481482E-2</v>
          </cell>
          <cell r="K34">
            <v>12</v>
          </cell>
        </row>
        <row r="35">
          <cell r="D35" t="str">
            <v>Шинин Алексей</v>
          </cell>
          <cell r="E35">
            <v>1967</v>
          </cell>
          <cell r="F35" t="str">
            <v>Солнечногорск</v>
          </cell>
          <cell r="G35">
            <v>2.7627314814814819E-3</v>
          </cell>
          <cell r="H35">
            <v>5.8217592592592592E-3</v>
          </cell>
          <cell r="I35">
            <v>8.9756944444444441E-3</v>
          </cell>
          <cell r="J35">
            <v>1.2130787037037037E-2</v>
          </cell>
          <cell r="K35">
            <v>11</v>
          </cell>
        </row>
        <row r="38">
          <cell r="D38" t="str">
            <v>Воронин Константин</v>
          </cell>
          <cell r="E38">
            <v>1956</v>
          </cell>
          <cell r="F38" t="str">
            <v>Ma+KV</v>
          </cell>
          <cell r="G38">
            <v>2.4421296296296296E-3</v>
          </cell>
          <cell r="H38">
            <v>5.107638888888889E-3</v>
          </cell>
          <cell r="I38">
            <v>7.751157407407408E-3</v>
          </cell>
          <cell r="J38">
            <v>1.040162037037037E-2</v>
          </cell>
          <cell r="K38">
            <v>33</v>
          </cell>
        </row>
        <row r="39">
          <cell r="D39" t="str">
            <v>Кузякин Александр</v>
          </cell>
          <cell r="E39">
            <v>1955</v>
          </cell>
          <cell r="F39" t="str">
            <v>ГОСБ Лесная, Троицк.</v>
          </cell>
          <cell r="G39">
            <v>2.4166666666666668E-3</v>
          </cell>
          <cell r="H39">
            <v>5.0277777777777777E-3</v>
          </cell>
          <cell r="I39">
            <v>7.72800925925926E-3</v>
          </cell>
          <cell r="J39">
            <v>1.0412037037037037E-2</v>
          </cell>
          <cell r="K39">
            <v>31</v>
          </cell>
        </row>
        <row r="40">
          <cell r="D40" t="str">
            <v>Васин Анатолий</v>
          </cell>
          <cell r="E40">
            <v>1957</v>
          </cell>
          <cell r="F40" t="str">
            <v>Тула</v>
          </cell>
          <cell r="G40">
            <v>2.4386574074074072E-3</v>
          </cell>
          <cell r="H40">
            <v>5.1099537037037042E-3</v>
          </cell>
          <cell r="I40">
            <v>7.8530092592592592E-3</v>
          </cell>
          <cell r="J40">
            <v>1.057638888888889E-2</v>
          </cell>
          <cell r="K40">
            <v>29</v>
          </cell>
        </row>
        <row r="41">
          <cell r="D41" t="str">
            <v>Доценко Виктор</v>
          </cell>
          <cell r="E41">
            <v>1957</v>
          </cell>
          <cell r="F41" t="str">
            <v>Клуб Маруся</v>
          </cell>
          <cell r="G41">
            <v>2.4814814814814816E-3</v>
          </cell>
          <cell r="H41">
            <v>5.2372685185185187E-3</v>
          </cell>
          <cell r="I41">
            <v>8.0115740740740755E-3</v>
          </cell>
          <cell r="J41">
            <v>1.0805555555555556E-2</v>
          </cell>
          <cell r="K41">
            <v>27</v>
          </cell>
        </row>
        <row r="42">
          <cell r="D42" t="str">
            <v>Савельев Владимир</v>
          </cell>
          <cell r="E42">
            <v>1952</v>
          </cell>
          <cell r="F42" t="str">
            <v>СК "ММС"</v>
          </cell>
          <cell r="G42">
            <v>2.5752314814814817E-3</v>
          </cell>
          <cell r="H42">
            <v>5.4629629629629637E-3</v>
          </cell>
          <cell r="I42">
            <v>8.3912037037037045E-3</v>
          </cell>
          <cell r="J42">
            <v>1.1266203703703704E-2</v>
          </cell>
          <cell r="K42">
            <v>26</v>
          </cell>
        </row>
        <row r="43">
          <cell r="D43" t="str">
            <v>Абакумов Виктор</v>
          </cell>
          <cell r="E43">
            <v>1950</v>
          </cell>
          <cell r="F43" t="str">
            <v>Москва</v>
          </cell>
          <cell r="G43">
            <v>2.7326388888888891E-3</v>
          </cell>
          <cell r="H43">
            <v>5.7361111111111111E-3</v>
          </cell>
          <cell r="I43">
            <v>8.7824074074074072E-3</v>
          </cell>
          <cell r="J43">
            <v>1.1844907407407408E-2</v>
          </cell>
          <cell r="K43">
            <v>25</v>
          </cell>
        </row>
        <row r="44">
          <cell r="D44" t="str">
            <v>Гавердовский Александр</v>
          </cell>
          <cell r="E44">
            <v>1952</v>
          </cell>
          <cell r="F44" t="str">
            <v>Рязань</v>
          </cell>
          <cell r="G44">
            <v>2.8749999999999995E-3</v>
          </cell>
          <cell r="H44">
            <v>6.0416666666666665E-3</v>
          </cell>
          <cell r="I44">
            <v>9.238425925925926E-3</v>
          </cell>
          <cell r="J44">
            <v>1.2385416666666668E-2</v>
          </cell>
          <cell r="K44">
            <v>24</v>
          </cell>
        </row>
        <row r="45">
          <cell r="D45" t="str">
            <v>Родин Александр</v>
          </cell>
          <cell r="E45">
            <v>1958</v>
          </cell>
          <cell r="F45" t="str">
            <v>Тула</v>
          </cell>
          <cell r="G45">
            <v>2.8703703703703708E-3</v>
          </cell>
          <cell r="H45">
            <v>6.1608796296296299E-3</v>
          </cell>
          <cell r="I45">
            <v>9.4409722222222221E-3</v>
          </cell>
          <cell r="J45">
            <v>1.2777777777777777E-2</v>
          </cell>
          <cell r="K45">
            <v>23</v>
          </cell>
        </row>
        <row r="46">
          <cell r="D46" t="str">
            <v>Пивов Евгений</v>
          </cell>
          <cell r="E46">
            <v>1951</v>
          </cell>
          <cell r="F46" t="str">
            <v>лично</v>
          </cell>
          <cell r="G46">
            <v>3.1284722222222222E-3</v>
          </cell>
          <cell r="H46">
            <v>6.6678240740740734E-3</v>
          </cell>
          <cell r="I46">
            <v>1.0295138888888888E-2</v>
          </cell>
          <cell r="J46">
            <v>1.3865740740740739E-2</v>
          </cell>
          <cell r="K46">
            <v>22</v>
          </cell>
        </row>
      </sheetData>
      <sheetData sheetId="1">
        <row r="16">
          <cell r="D16" t="str">
            <v>Цепков Евгений</v>
          </cell>
          <cell r="E16">
            <v>1987</v>
          </cell>
          <cell r="G16">
            <v>2.1076388888888889E-3</v>
          </cell>
          <cell r="H16">
            <v>4.3564814814814811E-3</v>
          </cell>
          <cell r="I16">
            <v>6.6469907407407415E-3</v>
          </cell>
          <cell r="J16">
            <v>8.9548611111111114E-3</v>
          </cell>
          <cell r="K16">
            <v>1.1174768518518516E-2</v>
          </cell>
          <cell r="L16">
            <v>33</v>
          </cell>
        </row>
        <row r="17">
          <cell r="D17" t="str">
            <v>Ячков Сергей</v>
          </cell>
          <cell r="E17">
            <v>1991</v>
          </cell>
          <cell r="F17" t="str">
            <v>Волкуша/Жуковский</v>
          </cell>
          <cell r="G17">
            <v>2.1793981481481482E-3</v>
          </cell>
          <cell r="H17">
            <v>4.4398148148148148E-3</v>
          </cell>
          <cell r="I17">
            <v>6.7708333333333336E-3</v>
          </cell>
          <cell r="J17">
            <v>9.0185185185185177E-3</v>
          </cell>
          <cell r="K17">
            <v>1.1267361111111112E-2</v>
          </cell>
          <cell r="L17">
            <v>31</v>
          </cell>
        </row>
        <row r="18">
          <cell r="D18" t="str">
            <v>Юфряков Вячеслав</v>
          </cell>
          <cell r="E18">
            <v>1994</v>
          </cell>
          <cell r="F18" t="str">
            <v>Москва</v>
          </cell>
          <cell r="G18">
            <v>2.2893518518518519E-3</v>
          </cell>
          <cell r="H18">
            <v>4.7743055555555551E-3</v>
          </cell>
          <cell r="I18">
            <v>7.324074074074074E-3</v>
          </cell>
          <cell r="J18">
            <v>9.8865740740740737E-3</v>
          </cell>
          <cell r="K18">
            <v>1.2435185185185186E-2</v>
          </cell>
          <cell r="L18">
            <v>29</v>
          </cell>
        </row>
        <row r="19">
          <cell r="D19" t="str">
            <v>Андрианов Егор</v>
          </cell>
          <cell r="E19">
            <v>1998</v>
          </cell>
          <cell r="F19" t="str">
            <v>РГУФКСМиТ</v>
          </cell>
          <cell r="G19">
            <v>2.3171296296296299E-3</v>
          </cell>
          <cell r="H19">
            <v>4.9027777777777776E-3</v>
          </cell>
          <cell r="I19">
            <v>7.4953703703703701E-3</v>
          </cell>
          <cell r="J19">
            <v>1.0063657407407408E-2</v>
          </cell>
          <cell r="K19">
            <v>1.2640046296296297E-2</v>
          </cell>
          <cell r="L19">
            <v>27</v>
          </cell>
        </row>
        <row r="20">
          <cell r="D20" t="str">
            <v>Миронов Сергей</v>
          </cell>
          <cell r="E20">
            <v>1979</v>
          </cell>
          <cell r="F20" t="str">
            <v>Москва</v>
          </cell>
          <cell r="G20">
            <v>2.4664351851851852E-3</v>
          </cell>
          <cell r="H20">
            <v>5.1122685185185186E-3</v>
          </cell>
          <cell r="I20">
            <v>7.7534722222222215E-3</v>
          </cell>
          <cell r="J20">
            <v>1.0417824074074074E-2</v>
          </cell>
          <cell r="K20">
            <v>1.2981481481481483E-2</v>
          </cell>
          <cell r="L20">
            <v>26</v>
          </cell>
        </row>
        <row r="21">
          <cell r="D21" t="str">
            <v>Конышев Дмитрий</v>
          </cell>
          <cell r="E21">
            <v>1989</v>
          </cell>
          <cell r="F21" t="str">
            <v>Мокрый асфальт</v>
          </cell>
          <cell r="G21">
            <v>2.4282407407407408E-3</v>
          </cell>
          <cell r="H21">
            <v>5.1006944444444442E-3</v>
          </cell>
          <cell r="I21">
            <v>7.7719907407407399E-3</v>
          </cell>
          <cell r="J21">
            <v>1.0491898148148148E-2</v>
          </cell>
          <cell r="K21">
            <v>1.3120370370370371E-2</v>
          </cell>
          <cell r="L21">
            <v>25</v>
          </cell>
        </row>
        <row r="22">
          <cell r="D22" t="str">
            <v>Четвериков Сергей</v>
          </cell>
          <cell r="E22">
            <v>1979</v>
          </cell>
          <cell r="F22" t="str">
            <v>"ЛК ""Фанат""/Москва</v>
          </cell>
          <cell r="G22">
            <v>2.5787037037037037E-3</v>
          </cell>
          <cell r="H22">
            <v>5.2326388888888882E-3</v>
          </cell>
          <cell r="I22">
            <v>7.920138888888888E-3</v>
          </cell>
          <cell r="J22">
            <v>1.0663194444444446E-2</v>
          </cell>
          <cell r="K22">
            <v>1.3260416666666665E-2</v>
          </cell>
          <cell r="L22">
            <v>24</v>
          </cell>
        </row>
        <row r="23">
          <cell r="D23" t="str">
            <v>Тряскин Александр</v>
          </cell>
          <cell r="E23">
            <v>1980</v>
          </cell>
          <cell r="F23" t="str">
            <v>VolkushaBulls</v>
          </cell>
          <cell r="G23">
            <v>2.4108796296296296E-3</v>
          </cell>
          <cell r="H23">
            <v>5.107638888888889E-3</v>
          </cell>
          <cell r="I23">
            <v>7.8541666666666673E-3</v>
          </cell>
          <cell r="J23">
            <v>1.0601851851851854E-2</v>
          </cell>
          <cell r="K23">
            <v>1.3263888888888889E-2</v>
          </cell>
          <cell r="L23">
            <v>23</v>
          </cell>
        </row>
        <row r="24">
          <cell r="D24" t="str">
            <v>Григорьев Иван</v>
          </cell>
          <cell r="E24">
            <v>2000</v>
          </cell>
          <cell r="F24" t="b">
            <v>1</v>
          </cell>
          <cell r="G24">
            <v>2.4328703703703704E-3</v>
          </cell>
          <cell r="H24">
            <v>5.1087962962962962E-3</v>
          </cell>
          <cell r="I24">
            <v>7.7974537037037031E-3</v>
          </cell>
          <cell r="J24">
            <v>1.0583333333333333E-2</v>
          </cell>
          <cell r="K24">
            <v>1.336111111111111E-2</v>
          </cell>
          <cell r="L24">
            <v>22</v>
          </cell>
        </row>
        <row r="25">
          <cell r="D25" t="str">
            <v>Рыжов Артем</v>
          </cell>
          <cell r="E25">
            <v>1993</v>
          </cell>
          <cell r="F25" t="str">
            <v>GoldFinch Team</v>
          </cell>
          <cell r="G25">
            <v>2.4375E-3</v>
          </cell>
          <cell r="H25">
            <v>5.1180555555555554E-3</v>
          </cell>
          <cell r="I25">
            <v>7.9409722222222225E-3</v>
          </cell>
          <cell r="J25">
            <v>1.0760416666666666E-2</v>
          </cell>
          <cell r="K25">
            <v>1.3487268518518518E-2</v>
          </cell>
          <cell r="L25">
            <v>21</v>
          </cell>
        </row>
        <row r="26">
          <cell r="D26" t="str">
            <v>Барбашин Александр</v>
          </cell>
          <cell r="E26">
            <v>1985</v>
          </cell>
          <cell r="F26" t="str">
            <v>VolkushaBulls</v>
          </cell>
          <cell r="G26">
            <v>2.5671296296296297E-3</v>
          </cell>
          <cell r="H26">
            <v>5.2349537037037035E-3</v>
          </cell>
          <cell r="I26">
            <v>7.9247685185185185E-3</v>
          </cell>
          <cell r="J26">
            <v>1.0645833333333334E-2</v>
          </cell>
          <cell r="K26">
            <v>1.3490740740740741E-2</v>
          </cell>
          <cell r="L26">
            <v>20</v>
          </cell>
        </row>
        <row r="27">
          <cell r="D27" t="str">
            <v>Шишкин Алексей</v>
          </cell>
          <cell r="E27">
            <v>1980</v>
          </cell>
          <cell r="F27" t="str">
            <v>Домодедово</v>
          </cell>
          <cell r="G27">
            <v>2.4733796296296296E-3</v>
          </cell>
          <cell r="H27">
            <v>5.2141203703703698E-3</v>
          </cell>
          <cell r="I27">
            <v>8.0254629629629634E-3</v>
          </cell>
          <cell r="J27">
            <v>1.0784722222222222E-2</v>
          </cell>
          <cell r="K27">
            <v>1.3564814814814816E-2</v>
          </cell>
          <cell r="L27">
            <v>19</v>
          </cell>
        </row>
        <row r="28">
          <cell r="D28" t="str">
            <v>Филиппов Дмитрий</v>
          </cell>
          <cell r="E28">
            <v>1990</v>
          </cell>
          <cell r="F28" t="str">
            <v>XCSport/Мытищи</v>
          </cell>
          <cell r="G28">
            <v>2.615740740740741E-3</v>
          </cell>
          <cell r="H28">
            <v>5.2928240740740739E-3</v>
          </cell>
          <cell r="I28">
            <v>8.0787037037037043E-3</v>
          </cell>
          <cell r="J28">
            <v>1.087962962962963E-2</v>
          </cell>
          <cell r="K28">
            <v>1.3589120370370371E-2</v>
          </cell>
          <cell r="L28">
            <v>18</v>
          </cell>
        </row>
        <row r="29">
          <cell r="D29" t="str">
            <v>Шведов Сергей</v>
          </cell>
          <cell r="E29">
            <v>1986</v>
          </cell>
          <cell r="F29" t="str">
            <v>Щёлково</v>
          </cell>
          <cell r="G29">
            <v>2.5474537037037037E-3</v>
          </cell>
          <cell r="H29">
            <v>5.2905092592592587E-3</v>
          </cell>
          <cell r="I29">
            <v>8.1041666666666675E-3</v>
          </cell>
          <cell r="J29">
            <v>1.0885416666666668E-2</v>
          </cell>
          <cell r="K29">
            <v>1.3694444444444445E-2</v>
          </cell>
          <cell r="L29">
            <v>17</v>
          </cell>
        </row>
        <row r="30">
          <cell r="D30" t="str">
            <v>Гарбуз Николай</v>
          </cell>
          <cell r="E30">
            <v>1983</v>
          </cell>
          <cell r="F30" t="str">
            <v>Лично/Раменское</v>
          </cell>
          <cell r="G30">
            <v>2.5995370370370369E-3</v>
          </cell>
          <cell r="H30">
            <v>5.4490740740740741E-3</v>
          </cell>
          <cell r="I30">
            <v>8.3657407407407413E-3</v>
          </cell>
          <cell r="J30">
            <v>1.1283564814814816E-2</v>
          </cell>
          <cell r="K30">
            <v>1.4288194444444444E-2</v>
          </cell>
          <cell r="L30">
            <v>16</v>
          </cell>
        </row>
        <row r="31">
          <cell r="D31" t="str">
            <v>Семенов Андрей</v>
          </cell>
          <cell r="E31">
            <v>1984</v>
          </cell>
          <cell r="F31" t="str">
            <v>Пушкино</v>
          </cell>
          <cell r="G31">
            <v>3.1226851851851854E-3</v>
          </cell>
          <cell r="H31">
            <v>6.4062499999999996E-3</v>
          </cell>
          <cell r="I31">
            <v>9.6828703703703712E-3</v>
          </cell>
          <cell r="J31">
            <v>1.319212962962963E-2</v>
          </cell>
          <cell r="K31">
            <v>1.6437500000000001E-2</v>
          </cell>
          <cell r="L31">
            <v>15</v>
          </cell>
        </row>
        <row r="34">
          <cell r="D34" t="str">
            <v>Ямбаев Илья</v>
          </cell>
          <cell r="E34">
            <v>1975</v>
          </cell>
          <cell r="F34" t="str">
            <v>Клуб Манжосов г.Солн</v>
          </cell>
          <cell r="G34">
            <v>2.2615740740740743E-3</v>
          </cell>
          <cell r="H34">
            <v>4.6377314814814814E-3</v>
          </cell>
          <cell r="I34">
            <v>6.9791666666666674E-3</v>
          </cell>
          <cell r="J34">
            <v>9.4247685185185181E-3</v>
          </cell>
          <cell r="K34">
            <v>1.173726851851852E-2</v>
          </cell>
          <cell r="L34">
            <v>33</v>
          </cell>
        </row>
        <row r="35">
          <cell r="D35" t="str">
            <v>Андреев Валентин</v>
          </cell>
          <cell r="E35">
            <v>1975</v>
          </cell>
          <cell r="F35" t="str">
            <v>masherSKIservice / И</v>
          </cell>
          <cell r="G35">
            <v>2.2453703703703702E-3</v>
          </cell>
          <cell r="H35">
            <v>4.6365740740740742E-3</v>
          </cell>
          <cell r="I35">
            <v>7.0601851851851841E-3</v>
          </cell>
          <cell r="J35">
            <v>9.4907407407407406E-3</v>
          </cell>
          <cell r="K35">
            <v>1.1881944444444445E-2</v>
          </cell>
          <cell r="L35">
            <v>31</v>
          </cell>
        </row>
        <row r="36">
          <cell r="D36" t="str">
            <v>Назаров Александр</v>
          </cell>
          <cell r="E36">
            <v>1978</v>
          </cell>
          <cell r="F36" t="str">
            <v>Лично/Щелково</v>
          </cell>
          <cell r="G36">
            <v>2.2187499999999998E-3</v>
          </cell>
          <cell r="H36">
            <v>4.6840277777777774E-3</v>
          </cell>
          <cell r="I36">
            <v>7.1759259259259259E-3</v>
          </cell>
          <cell r="J36">
            <v>9.6134259259259263E-3</v>
          </cell>
          <cell r="K36">
            <v>1.2046296296296298E-2</v>
          </cell>
          <cell r="L36">
            <v>29</v>
          </cell>
        </row>
        <row r="37">
          <cell r="D37" t="str">
            <v>Шмидт Александр</v>
          </cell>
          <cell r="E37">
            <v>1972</v>
          </cell>
          <cell r="F37" t="str">
            <v>богородское</v>
          </cell>
          <cell r="G37">
            <v>2.3356481481481479E-3</v>
          </cell>
          <cell r="H37">
            <v>4.6087962962962966E-3</v>
          </cell>
          <cell r="I37">
            <v>7.0914351851851841E-3</v>
          </cell>
          <cell r="J37">
            <v>9.5648148148148159E-3</v>
          </cell>
          <cell r="K37">
            <v>1.2054398148148149E-2</v>
          </cell>
          <cell r="L37">
            <v>27</v>
          </cell>
        </row>
        <row r="38">
          <cell r="D38" t="str">
            <v>Ендовицкий Влас</v>
          </cell>
          <cell r="E38">
            <v>1970</v>
          </cell>
          <cell r="F38" t="str">
            <v>mescherSKIservice</v>
          </cell>
          <cell r="G38">
            <v>2.1712962962962962E-3</v>
          </cell>
          <cell r="H38">
            <v>4.6435185185185182E-3</v>
          </cell>
          <cell r="I38">
            <v>7.1157407407407411E-3</v>
          </cell>
          <cell r="J38">
            <v>9.6203703703703711E-3</v>
          </cell>
          <cell r="K38">
            <v>1.207523148148148E-2</v>
          </cell>
          <cell r="L38">
            <v>26</v>
          </cell>
        </row>
        <row r="39">
          <cell r="D39" t="str">
            <v>Боженеов Владимир</v>
          </cell>
          <cell r="E39">
            <v>1972</v>
          </cell>
          <cell r="F39" t="str">
            <v>л/к ФАНАТ, г. Саров</v>
          </cell>
          <cell r="G39">
            <v>2.2743055555555555E-3</v>
          </cell>
          <cell r="H39">
            <v>4.6608796296296303E-3</v>
          </cell>
          <cell r="I39">
            <v>7.2291666666666676E-3</v>
          </cell>
          <cell r="J39">
            <v>9.8032407407407408E-3</v>
          </cell>
          <cell r="K39">
            <v>1.2284722222222223E-2</v>
          </cell>
          <cell r="L39">
            <v>25</v>
          </cell>
        </row>
        <row r="40">
          <cell r="D40" t="str">
            <v>Журавлев Денис</v>
          </cell>
          <cell r="E40">
            <v>1970</v>
          </cell>
          <cell r="F40" t="str">
            <v>ФЛГБ Зеленоград</v>
          </cell>
          <cell r="G40">
            <v>2.2800925925925927E-3</v>
          </cell>
          <cell r="H40">
            <v>4.7523148148148151E-3</v>
          </cell>
          <cell r="I40">
            <v>7.3680555555555548E-3</v>
          </cell>
          <cell r="J40">
            <v>9.9189814814814817E-3</v>
          </cell>
          <cell r="K40">
            <v>1.2481481481481481E-2</v>
          </cell>
          <cell r="L40">
            <v>24</v>
          </cell>
        </row>
        <row r="41">
          <cell r="D41" t="str">
            <v>Кислов Евгений</v>
          </cell>
          <cell r="E41">
            <v>1972</v>
          </cell>
          <cell r="F41" t="str">
            <v>Зеленоград</v>
          </cell>
          <cell r="G41">
            <v>2.2256944444444446E-3</v>
          </cell>
          <cell r="H41">
            <v>4.6724537037037038E-3</v>
          </cell>
          <cell r="I41">
            <v>7.2685185185185188E-3</v>
          </cell>
          <cell r="J41">
            <v>9.9375000000000002E-3</v>
          </cell>
          <cell r="K41">
            <v>1.2635416666666668E-2</v>
          </cell>
          <cell r="L41">
            <v>23</v>
          </cell>
        </row>
        <row r="42">
          <cell r="D42" t="str">
            <v>Есаков Игорь</v>
          </cell>
          <cell r="E42">
            <v>1969</v>
          </cell>
          <cell r="F42" t="str">
            <v>СК Посейдон</v>
          </cell>
          <cell r="G42">
            <v>2.3124999999999999E-3</v>
          </cell>
          <cell r="H42">
            <v>4.9201388888888888E-3</v>
          </cell>
          <cell r="I42">
            <v>7.4930555555555549E-3</v>
          </cell>
          <cell r="J42">
            <v>1.0047453703703704E-2</v>
          </cell>
          <cell r="K42">
            <v>1.2688657407407407E-2</v>
          </cell>
          <cell r="L42">
            <v>22</v>
          </cell>
        </row>
        <row r="43">
          <cell r="D43" t="str">
            <v>Акимов Андрей</v>
          </cell>
          <cell r="E43">
            <v>1970</v>
          </cell>
          <cell r="F43" t="str">
            <v>Лотос/богородское</v>
          </cell>
          <cell r="G43">
            <v>2.3530092592592591E-3</v>
          </cell>
          <cell r="H43">
            <v>4.9340277777777776E-3</v>
          </cell>
          <cell r="I43">
            <v>7.4548611111111109E-3</v>
          </cell>
          <cell r="J43">
            <v>1.00625E-2</v>
          </cell>
          <cell r="K43">
            <v>1.2722222222222223E-2</v>
          </cell>
          <cell r="L43">
            <v>21</v>
          </cell>
        </row>
        <row r="44">
          <cell r="D44" t="str">
            <v>Симакин Андрей</v>
          </cell>
          <cell r="E44">
            <v>1970</v>
          </cell>
          <cell r="F44" t="str">
            <v>Москва</v>
          </cell>
          <cell r="G44">
            <v>2.4074074074074076E-3</v>
          </cell>
          <cell r="H44">
            <v>4.9629629629629633E-3</v>
          </cell>
          <cell r="I44">
            <v>7.5115740740740742E-3</v>
          </cell>
          <cell r="J44">
            <v>1.0217592592592592E-2</v>
          </cell>
          <cell r="K44">
            <v>1.2819444444444446E-2</v>
          </cell>
          <cell r="L44">
            <v>20</v>
          </cell>
        </row>
        <row r="45">
          <cell r="D45" t="str">
            <v>Буренков Игорь</v>
          </cell>
          <cell r="E45">
            <v>1974</v>
          </cell>
          <cell r="F45" t="str">
            <v>Москва</v>
          </cell>
          <cell r="G45">
            <v>2.46875E-3</v>
          </cell>
          <cell r="H45">
            <v>5.0289351851851849E-3</v>
          </cell>
          <cell r="I45">
            <v>7.6747685185185183E-3</v>
          </cell>
          <cell r="J45">
            <v>1.0306712962962964E-2</v>
          </cell>
          <cell r="K45">
            <v>1.2914351851851852E-2</v>
          </cell>
          <cell r="L45">
            <v>19</v>
          </cell>
        </row>
        <row r="46">
          <cell r="D46" t="str">
            <v>Абрамов Сергей</v>
          </cell>
          <cell r="E46">
            <v>1971</v>
          </cell>
          <cell r="F46" t="str">
            <v>Электросила/ Санкт-П</v>
          </cell>
          <cell r="G46">
            <v>2.6006944444444445E-3</v>
          </cell>
          <cell r="H46">
            <v>5.2476851851851851E-3</v>
          </cell>
          <cell r="I46">
            <v>7.9143518518518512E-3</v>
          </cell>
          <cell r="J46">
            <v>1.0549768518518519E-2</v>
          </cell>
          <cell r="K46">
            <v>1.3120370370370371E-2</v>
          </cell>
          <cell r="L46">
            <v>18</v>
          </cell>
        </row>
        <row r="47">
          <cell r="D47" t="str">
            <v>Кузнецов Дмитрий</v>
          </cell>
          <cell r="E47">
            <v>1972</v>
          </cell>
          <cell r="F47" t="str">
            <v>Тула</v>
          </cell>
          <cell r="G47">
            <v>2.3854166666666668E-3</v>
          </cell>
          <cell r="H47">
            <v>5.0474537037037042E-3</v>
          </cell>
          <cell r="I47">
            <v>7.6921296296296295E-3</v>
          </cell>
          <cell r="J47">
            <v>1.0416666666666666E-2</v>
          </cell>
          <cell r="K47">
            <v>1.3230324074074073E-2</v>
          </cell>
          <cell r="L47">
            <v>17</v>
          </cell>
        </row>
        <row r="48">
          <cell r="D48" t="str">
            <v>Быков Евгений</v>
          </cell>
          <cell r="E48">
            <v>1970</v>
          </cell>
          <cell r="F48" t="str">
            <v>"СК""МарьиноМультиСп</v>
          </cell>
          <cell r="G48">
            <v>2.4421296296296296E-3</v>
          </cell>
          <cell r="H48">
            <v>5.1134259259259258E-3</v>
          </cell>
          <cell r="I48">
            <v>7.8483796296296288E-3</v>
          </cell>
          <cell r="J48">
            <v>1.0593750000000001E-2</v>
          </cell>
          <cell r="K48">
            <v>1.3319444444444445E-2</v>
          </cell>
          <cell r="L48">
            <v>16</v>
          </cell>
        </row>
        <row r="49">
          <cell r="D49" t="str">
            <v>Стыркин Михаил</v>
          </cell>
          <cell r="E49">
            <v>1972</v>
          </cell>
          <cell r="F49" t="str">
            <v>Мокрый асфальт</v>
          </cell>
          <cell r="G49">
            <v>2.5254629629629629E-3</v>
          </cell>
          <cell r="H49">
            <v>5.1932870370370371E-3</v>
          </cell>
          <cell r="I49">
            <v>7.9872685185185185E-3</v>
          </cell>
          <cell r="J49">
            <v>1.0826388888888887E-2</v>
          </cell>
          <cell r="K49">
            <v>1.3449074074074073E-2</v>
          </cell>
          <cell r="L49">
            <v>15</v>
          </cell>
        </row>
        <row r="50">
          <cell r="D50" t="str">
            <v>Ганушкин Олег</v>
          </cell>
          <cell r="E50">
            <v>1972</v>
          </cell>
          <cell r="F50" t="str">
            <v>Братцево/Москва</v>
          </cell>
          <cell r="G50">
            <v>2.538194444444444E-3</v>
          </cell>
          <cell r="H50">
            <v>5.2256944444444451E-3</v>
          </cell>
          <cell r="I50">
            <v>7.9479166666666674E-3</v>
          </cell>
          <cell r="J50">
            <v>1.0789351851851854E-2</v>
          </cell>
          <cell r="K50">
            <v>1.3510416666666665E-2</v>
          </cell>
          <cell r="L50">
            <v>14</v>
          </cell>
        </row>
        <row r="51">
          <cell r="D51" t="str">
            <v>Зябрев Сергей</v>
          </cell>
          <cell r="E51">
            <v>1974</v>
          </cell>
          <cell r="F51" t="str">
            <v>"СК""МарьиноМультиСп</v>
          </cell>
          <cell r="G51">
            <v>2.4930555555555552E-3</v>
          </cell>
          <cell r="H51">
            <v>5.2777777777777771E-3</v>
          </cell>
          <cell r="I51">
            <v>8.0000000000000002E-3</v>
          </cell>
          <cell r="J51">
            <v>1.0800925925925924E-2</v>
          </cell>
          <cell r="K51">
            <v>1.3530092592592594E-2</v>
          </cell>
          <cell r="L51">
            <v>13</v>
          </cell>
        </row>
        <row r="52">
          <cell r="D52" t="str">
            <v>Терешин Дмитрий</v>
          </cell>
          <cell r="E52">
            <v>1973</v>
          </cell>
          <cell r="F52" t="str">
            <v>Воскресенск</v>
          </cell>
          <cell r="G52">
            <v>2.4074074074074076E-3</v>
          </cell>
          <cell r="H52">
            <v>5.2141203703703698E-3</v>
          </cell>
          <cell r="I52">
            <v>8.0335648148148146E-3</v>
          </cell>
          <cell r="J52">
            <v>1.0876157407407409E-2</v>
          </cell>
          <cell r="K52">
            <v>1.3773148148148147E-2</v>
          </cell>
          <cell r="L52">
            <v>12</v>
          </cell>
        </row>
        <row r="53">
          <cell r="D53" t="str">
            <v>Сурнакин Антон</v>
          </cell>
          <cell r="E53">
            <v>1972</v>
          </cell>
          <cell r="F53" t="str">
            <v>sc-mms.ru / BML</v>
          </cell>
          <cell r="G53">
            <v>2.5625000000000001E-3</v>
          </cell>
          <cell r="H53">
            <v>5.518518518518519E-3</v>
          </cell>
          <cell r="I53">
            <v>8.5370370370370357E-3</v>
          </cell>
          <cell r="J53">
            <v>1.1494212962962963E-2</v>
          </cell>
          <cell r="K53">
            <v>1.4549768518518519E-2</v>
          </cell>
          <cell r="L53">
            <v>11</v>
          </cell>
        </row>
        <row r="54">
          <cell r="D54" t="str">
            <v>Буланенков Дмитрий</v>
          </cell>
          <cell r="E54">
            <v>1969</v>
          </cell>
          <cell r="F54" t="str">
            <v>Лично/ Москва</v>
          </cell>
          <cell r="G54">
            <v>2.6458333333333334E-3</v>
          </cell>
          <cell r="H54">
            <v>5.5972222222222222E-3</v>
          </cell>
          <cell r="I54">
            <v>8.6516203703703703E-3</v>
          </cell>
          <cell r="J54">
            <v>1.1809027777777778E-2</v>
          </cell>
          <cell r="K54">
            <v>1.4837962962962963E-2</v>
          </cell>
          <cell r="L54">
            <v>10</v>
          </cell>
        </row>
        <row r="55">
          <cell r="D55" t="str">
            <v>Феньев Филипп</v>
          </cell>
          <cell r="E55">
            <v>1974</v>
          </cell>
          <cell r="F55" t="str">
            <v>Сабурово</v>
          </cell>
          <cell r="G55">
            <v>3.0416666666666665E-3</v>
          </cell>
          <cell r="H55">
            <v>6.1817129629629626E-3</v>
          </cell>
          <cell r="I55">
            <v>9.3634259259259261E-3</v>
          </cell>
          <cell r="J55">
            <v>1.2611111111111113E-2</v>
          </cell>
          <cell r="K55">
            <v>1.576736111111111E-2</v>
          </cell>
          <cell r="L55">
            <v>9</v>
          </cell>
        </row>
        <row r="56">
          <cell r="D56" t="str">
            <v>Спицын Вадим</v>
          </cell>
          <cell r="E56">
            <v>1978</v>
          </cell>
          <cell r="F56" t="str">
            <v>I Love Skiing / Моск</v>
          </cell>
          <cell r="G56">
            <v>3.5833333333333338E-3</v>
          </cell>
          <cell r="H56">
            <v>7.4212962962962974E-3</v>
          </cell>
          <cell r="I56">
            <v>1.1278935185185185E-2</v>
          </cell>
          <cell r="J56">
            <v>1.5208333333333332E-2</v>
          </cell>
          <cell r="K56">
            <v>1.9101851851851852E-2</v>
          </cell>
          <cell r="L56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км"/>
      <sheetName val="4,5км"/>
      <sheetName val="6км"/>
      <sheetName val="7,5км"/>
      <sheetName val="9км"/>
      <sheetName val="10,5км"/>
    </sheetNames>
    <sheetDataSet>
      <sheetData sheetId="0">
        <row r="15">
          <cell r="C15" t="str">
            <v>Легков Петр</v>
          </cell>
          <cell r="D15" t="str">
            <v>Юность Москвы Спарта</v>
          </cell>
          <cell r="E15">
            <v>2010</v>
          </cell>
          <cell r="F15">
            <v>2.4039351851851856E-3</v>
          </cell>
          <cell r="G15">
            <v>4.9444444444444449E-3</v>
          </cell>
          <cell r="I15">
            <v>33</v>
          </cell>
        </row>
        <row r="16">
          <cell r="C16" t="str">
            <v>Березин Александр</v>
          </cell>
          <cell r="D16" t="str">
            <v>Москва</v>
          </cell>
          <cell r="E16">
            <v>2009</v>
          </cell>
          <cell r="F16">
            <v>2.5034722222222225E-3</v>
          </cell>
          <cell r="G16">
            <v>4.9814814814814817E-3</v>
          </cell>
          <cell r="H16" t="str">
            <v>+00:03,2</v>
          </cell>
          <cell r="I16">
            <v>31</v>
          </cell>
        </row>
        <row r="17">
          <cell r="C17" t="str">
            <v>Кугушев Никита</v>
          </cell>
          <cell r="D17" t="str">
            <v>"ЮЛ"ШСК""Лидер"</v>
          </cell>
          <cell r="E17">
            <v>2009</v>
          </cell>
          <cell r="F17">
            <v>2.5902777777777777E-3</v>
          </cell>
          <cell r="G17">
            <v>5.2245370370370371E-3</v>
          </cell>
          <cell r="H17" t="str">
            <v>+00:24,2</v>
          </cell>
          <cell r="I17">
            <v>29</v>
          </cell>
        </row>
        <row r="18">
          <cell r="C18" t="str">
            <v>Ильин Андрей</v>
          </cell>
          <cell r="D18" t="str">
            <v>СК Олимп</v>
          </cell>
          <cell r="E18">
            <v>2009</v>
          </cell>
          <cell r="F18">
            <v>2.6967592592592594E-3</v>
          </cell>
          <cell r="G18">
            <v>5.269675925925925E-3</v>
          </cell>
          <cell r="H18" t="str">
            <v>+00:28,1</v>
          </cell>
          <cell r="I18">
            <v>27</v>
          </cell>
        </row>
        <row r="19">
          <cell r="C19" t="str">
            <v>Коротков Артём</v>
          </cell>
          <cell r="D19" t="str">
            <v>ДЮСШ Кольчугино</v>
          </cell>
          <cell r="E19">
            <v>2010</v>
          </cell>
          <cell r="F19">
            <v>2.7060185185185186E-3</v>
          </cell>
          <cell r="G19">
            <v>5.3819444444444453E-3</v>
          </cell>
          <cell r="H19" t="str">
            <v>+00:37,8</v>
          </cell>
          <cell r="I19">
            <v>26</v>
          </cell>
        </row>
        <row r="20">
          <cell r="C20" t="str">
            <v>Петров Григорий</v>
          </cell>
          <cell r="D20" t="str">
            <v>Melikov School Москв</v>
          </cell>
          <cell r="E20">
            <v>2009</v>
          </cell>
          <cell r="F20">
            <v>2.7199074074074074E-3</v>
          </cell>
          <cell r="G20">
            <v>5.4421296296296301E-3</v>
          </cell>
          <cell r="H20" t="str">
            <v>+00:43,0</v>
          </cell>
          <cell r="I20">
            <v>25</v>
          </cell>
        </row>
        <row r="21">
          <cell r="C21" t="str">
            <v>Курячев Андрей</v>
          </cell>
          <cell r="D21" t="str">
            <v>Витязь/Балашиха</v>
          </cell>
          <cell r="E21">
            <v>2009</v>
          </cell>
          <cell r="F21">
            <v>2.9201388888888888E-3</v>
          </cell>
          <cell r="G21">
            <v>5.7708333333333335E-3</v>
          </cell>
          <cell r="H21" t="str">
            <v>+01:11,4</v>
          </cell>
          <cell r="I21">
            <v>24</v>
          </cell>
        </row>
        <row r="22">
          <cell r="C22" t="str">
            <v>Ханамирян Давид</v>
          </cell>
          <cell r="D22" t="str">
            <v>"ЮЛ"ШСК""Лидер"</v>
          </cell>
          <cell r="E22">
            <v>2009</v>
          </cell>
          <cell r="F22">
            <v>3.0219907407407405E-3</v>
          </cell>
          <cell r="G22">
            <v>6.199074074074073E-3</v>
          </cell>
          <cell r="H22" t="str">
            <v>+01:48,4</v>
          </cell>
          <cell r="I22">
            <v>23</v>
          </cell>
        </row>
        <row r="23">
          <cell r="C23" t="str">
            <v>Карацуба Павел</v>
          </cell>
          <cell r="D23" t="str">
            <v>"ЮЛ"ШСК""Лидер"</v>
          </cell>
          <cell r="E23">
            <v>2009</v>
          </cell>
          <cell r="F23">
            <v>3.0682870370370365E-3</v>
          </cell>
          <cell r="G23">
            <v>6.2719907407407403E-3</v>
          </cell>
          <cell r="H23" t="str">
            <v>+01:54,7</v>
          </cell>
          <cell r="I23">
            <v>22</v>
          </cell>
        </row>
        <row r="24">
          <cell r="C24" t="str">
            <v>Разин Андрей</v>
          </cell>
          <cell r="D24" t="str">
            <v>Самбо-70</v>
          </cell>
          <cell r="E24">
            <v>2010</v>
          </cell>
          <cell r="F24">
            <v>3.2094907407407402E-3</v>
          </cell>
          <cell r="G24">
            <v>6.3472222222222228E-3</v>
          </cell>
          <cell r="H24" t="str">
            <v>+02:01,2</v>
          </cell>
          <cell r="I24">
            <v>21</v>
          </cell>
        </row>
        <row r="25">
          <cell r="C25" t="str">
            <v>Коротков Денис</v>
          </cell>
          <cell r="D25" t="str">
            <v>ДЮСШ Кольчугино</v>
          </cell>
          <cell r="E25">
            <v>2010</v>
          </cell>
          <cell r="F25">
            <v>3.0752314814814813E-3</v>
          </cell>
          <cell r="G25">
            <v>6.362268518518518E-3</v>
          </cell>
          <cell r="H25" t="str">
            <v>+02:02,5</v>
          </cell>
          <cell r="I25">
            <v>20</v>
          </cell>
        </row>
        <row r="26">
          <cell r="C26" t="str">
            <v>Жарков Алексей</v>
          </cell>
          <cell r="D26" t="str">
            <v>Трудовые резервы, Мо</v>
          </cell>
          <cell r="E26">
            <v>2011</v>
          </cell>
          <cell r="F26">
            <v>5.2812500000000004E-3</v>
          </cell>
          <cell r="G26">
            <v>1.0390046296296295E-2</v>
          </cell>
          <cell r="H26" t="str">
            <v>+07:50,5</v>
          </cell>
          <cell r="I26">
            <v>19</v>
          </cell>
        </row>
        <row r="27">
          <cell r="C27" t="str">
            <v>Суханов Ярослав</v>
          </cell>
          <cell r="D27" t="str">
            <v>лично</v>
          </cell>
          <cell r="E27">
            <v>2011</v>
          </cell>
          <cell r="F27">
            <v>6.6562499999999998E-3</v>
          </cell>
          <cell r="G27">
            <v>1.247800925925926E-2</v>
          </cell>
          <cell r="H27" t="str">
            <v>+10:50,9</v>
          </cell>
          <cell r="I27">
            <v>18</v>
          </cell>
        </row>
        <row r="41">
          <cell r="C41" t="str">
            <v>Ручейкова Виктория</v>
          </cell>
          <cell r="D41" t="str">
            <v>U Skate, Москва</v>
          </cell>
          <cell r="E41">
            <v>2007</v>
          </cell>
          <cell r="F41">
            <v>2.2870370370370371E-3</v>
          </cell>
          <cell r="G41">
            <v>4.5937499999999997E-3</v>
          </cell>
          <cell r="I41">
            <v>33</v>
          </cell>
        </row>
        <row r="42">
          <cell r="C42" t="str">
            <v>Крюкова Мария</v>
          </cell>
          <cell r="D42" t="str">
            <v>Краснознаменск</v>
          </cell>
          <cell r="E42">
            <v>2008</v>
          </cell>
          <cell r="F42">
            <v>2.3564814814814815E-3</v>
          </cell>
          <cell r="G42">
            <v>4.7650462962962959E-3</v>
          </cell>
          <cell r="H42" t="str">
            <v>+00:14,8</v>
          </cell>
          <cell r="I42">
            <v>31</v>
          </cell>
        </row>
        <row r="43">
          <cell r="C43" t="str">
            <v>Есакова Александра</v>
          </cell>
          <cell r="D43" t="str">
            <v>СК Посейдон</v>
          </cell>
          <cell r="E43">
            <v>2007</v>
          </cell>
          <cell r="F43">
            <v>2.4166666666666668E-3</v>
          </cell>
          <cell r="G43">
            <v>4.9050925925925928E-3</v>
          </cell>
          <cell r="H43" t="str">
            <v>+00:26,9</v>
          </cell>
          <cell r="I43">
            <v>29</v>
          </cell>
        </row>
        <row r="44">
          <cell r="C44" t="str">
            <v>Ручейкова Маргарита</v>
          </cell>
          <cell r="D44" t="str">
            <v>U Skate, Москва</v>
          </cell>
          <cell r="E44">
            <v>2009</v>
          </cell>
          <cell r="F44">
            <v>2.4166666666666668E-3</v>
          </cell>
          <cell r="G44">
            <v>4.9594907407407409E-3</v>
          </cell>
          <cell r="H44" t="str">
            <v>+00:31,6</v>
          </cell>
          <cell r="I44">
            <v>27</v>
          </cell>
        </row>
        <row r="45">
          <cell r="C45" t="str">
            <v>Крюкова Надежда</v>
          </cell>
          <cell r="D45" t="str">
            <v>Краснознаменск</v>
          </cell>
          <cell r="E45">
            <v>2010</v>
          </cell>
          <cell r="F45">
            <v>2.6655092592592594E-3</v>
          </cell>
          <cell r="G45">
            <v>5.5821759259259271E-3</v>
          </cell>
          <cell r="H45" t="str">
            <v>+01:25,4</v>
          </cell>
          <cell r="I45">
            <v>26</v>
          </cell>
        </row>
        <row r="46">
          <cell r="C46" t="str">
            <v>Иванова Виктория</v>
          </cell>
          <cell r="D46" t="str">
            <v>"ЮЛ"ШСК""Лидер"</v>
          </cell>
          <cell r="E46">
            <v>2011</v>
          </cell>
          <cell r="F46">
            <v>3.4629629629629628E-3</v>
          </cell>
          <cell r="G46">
            <v>6.9837962962962961E-3</v>
          </cell>
          <cell r="H46" t="str">
            <v>+03:26,5</v>
          </cell>
          <cell r="I46">
            <v>25</v>
          </cell>
        </row>
        <row r="47">
          <cell r="C47" t="str">
            <v>Сабакина Екатерина</v>
          </cell>
          <cell r="D47" t="str">
            <v>"ЮЛ"ШСК""Лидер"</v>
          </cell>
          <cell r="E47">
            <v>2010</v>
          </cell>
          <cell r="F47">
            <v>3.6759259259259258E-3</v>
          </cell>
          <cell r="G47">
            <v>7.1678240740740739E-3</v>
          </cell>
          <cell r="H47" t="str">
            <v>+03:42,4</v>
          </cell>
          <cell r="I47">
            <v>24</v>
          </cell>
        </row>
        <row r="48">
          <cell r="C48" t="str">
            <v>Черкасова Екатерина</v>
          </cell>
          <cell r="D48" t="str">
            <v>"ЮЛ"ШСК""Лидер"</v>
          </cell>
          <cell r="E48">
            <v>2010</v>
          </cell>
          <cell r="F48">
            <v>3.7314814814814815E-3</v>
          </cell>
          <cell r="G48">
            <v>7.7881944444444448E-3</v>
          </cell>
          <cell r="H48" t="str">
            <v>+04:36,0</v>
          </cell>
          <cell r="I48">
            <v>23</v>
          </cell>
        </row>
        <row r="49">
          <cell r="C49" t="str">
            <v>Туровцева Анна</v>
          </cell>
          <cell r="D49" t="str">
            <v>"ЮЛ"ШСК""Лидер"</v>
          </cell>
          <cell r="E49">
            <v>2009</v>
          </cell>
          <cell r="F49">
            <v>3.7708333333333331E-3</v>
          </cell>
          <cell r="G49">
            <v>7.8819444444444432E-3</v>
          </cell>
          <cell r="H49" t="str">
            <v>+04:44,1</v>
          </cell>
          <cell r="I49">
            <v>22</v>
          </cell>
        </row>
        <row r="50">
          <cell r="C50" t="str">
            <v>Мельникова Мария</v>
          </cell>
          <cell r="D50" t="str">
            <v>"ЮЛ"ШСК""Лидер"</v>
          </cell>
          <cell r="E50">
            <v>2011</v>
          </cell>
          <cell r="F50">
            <v>4.0162037037037033E-3</v>
          </cell>
          <cell r="G50">
            <v>8.2418981481481492E-3</v>
          </cell>
          <cell r="H50" t="str">
            <v>+05:15,2</v>
          </cell>
          <cell r="I50">
            <v>21</v>
          </cell>
        </row>
        <row r="51">
          <cell r="C51" t="str">
            <v>Помникова Марина</v>
          </cell>
          <cell r="D51" t="str">
            <v>"СШОР ЮМ ""Буревестн</v>
          </cell>
          <cell r="E51">
            <v>2010</v>
          </cell>
          <cell r="F51">
            <v>4.6874999999999998E-3</v>
          </cell>
          <cell r="G51">
            <v>1.0094907407407408E-2</v>
          </cell>
          <cell r="H51" t="str">
            <v>+07:55,3</v>
          </cell>
          <cell r="I51">
            <v>20</v>
          </cell>
        </row>
        <row r="52">
          <cell r="C52" t="str">
            <v>Маликова Екатерина</v>
          </cell>
          <cell r="D52" t="str">
            <v>Самбо-70</v>
          </cell>
          <cell r="E52">
            <v>2013</v>
          </cell>
          <cell r="F52">
            <v>5.3379629629629636E-3</v>
          </cell>
          <cell r="G52">
            <v>1.1395833333333334E-2</v>
          </cell>
          <cell r="H52" t="str">
            <v>+09:47,7</v>
          </cell>
          <cell r="I52">
            <v>19</v>
          </cell>
        </row>
        <row r="53">
          <cell r="C53" t="str">
            <v>Суханова Серафима</v>
          </cell>
          <cell r="D53" t="str">
            <v>лично</v>
          </cell>
          <cell r="E53">
            <v>2013</v>
          </cell>
          <cell r="F53">
            <v>7.424768518518518E-3</v>
          </cell>
          <cell r="G53">
            <v>1.5325231481481481E-2</v>
          </cell>
          <cell r="H53" t="str">
            <v>+15:27,2</v>
          </cell>
          <cell r="I53">
            <v>18</v>
          </cell>
        </row>
        <row r="61">
          <cell r="C61" t="str">
            <v>Мурзакова Анастасия</v>
          </cell>
          <cell r="D61" t="str">
            <v>ДЮСШ Кольчугино</v>
          </cell>
          <cell r="E61">
            <v>2009</v>
          </cell>
          <cell r="F61">
            <v>2.5370370370370369E-3</v>
          </cell>
          <cell r="G61">
            <v>5.1365740740740738E-3</v>
          </cell>
          <cell r="I61">
            <v>33</v>
          </cell>
        </row>
        <row r="62">
          <cell r="C62" t="str">
            <v>Лисова Мария</v>
          </cell>
          <cell r="D62" t="str">
            <v>ДЮСШ г. Кольчугино</v>
          </cell>
          <cell r="E62">
            <v>2011</v>
          </cell>
          <cell r="F62">
            <v>3.0879629629629625E-3</v>
          </cell>
          <cell r="G62">
            <v>6.084490740740741E-3</v>
          </cell>
          <cell r="H62" t="str">
            <v>+01:21,9</v>
          </cell>
          <cell r="I62">
            <v>31</v>
          </cell>
        </row>
        <row r="63">
          <cell r="C63" t="str">
            <v>Дроздова Наталья</v>
          </cell>
          <cell r="D63" t="str">
            <v>ФСК Труд Старая Купа</v>
          </cell>
          <cell r="E63">
            <v>2010</v>
          </cell>
          <cell r="F63">
            <v>3.0381944444444445E-3</v>
          </cell>
          <cell r="G63">
            <v>6.1018518518518522E-3</v>
          </cell>
          <cell r="H63" t="str">
            <v>+01:23,4</v>
          </cell>
          <cell r="I63">
            <v>29</v>
          </cell>
        </row>
        <row r="64">
          <cell r="C64" t="str">
            <v>Бурова Ксения</v>
          </cell>
          <cell r="D64" t="str">
            <v>ДЮСШ Кольчугино</v>
          </cell>
          <cell r="E64">
            <v>2010</v>
          </cell>
          <cell r="F64">
            <v>3.0983796296296297E-3</v>
          </cell>
          <cell r="G64">
            <v>6.1562499999999994E-3</v>
          </cell>
          <cell r="H64" t="str">
            <v>+01:28,1</v>
          </cell>
          <cell r="I64">
            <v>27</v>
          </cell>
        </row>
        <row r="65">
          <cell r="C65" t="str">
            <v>Тугучева Ярослава</v>
          </cell>
          <cell r="D65" t="str">
            <v>Пенза</v>
          </cell>
          <cell r="E65">
            <v>2009</v>
          </cell>
          <cell r="F65">
            <v>3.2303240740740743E-3</v>
          </cell>
          <cell r="G65">
            <v>6.6249999999999989E-3</v>
          </cell>
          <cell r="H65" t="str">
            <v>+02:08,6</v>
          </cell>
          <cell r="I65">
            <v>26</v>
          </cell>
        </row>
        <row r="66">
          <cell r="C66" t="str">
            <v>Семенова Евгения</v>
          </cell>
          <cell r="D66" t="str">
            <v>СШ Авангард/Мытищи</v>
          </cell>
          <cell r="E66">
            <v>2009</v>
          </cell>
          <cell r="F66">
            <v>3.3217592592592591E-3</v>
          </cell>
          <cell r="G66">
            <v>6.6354166666666671E-3</v>
          </cell>
          <cell r="H66" t="str">
            <v>+02:09,5</v>
          </cell>
          <cell r="I66">
            <v>25</v>
          </cell>
        </row>
        <row r="67">
          <cell r="C67" t="str">
            <v>Семенова Любовь</v>
          </cell>
          <cell r="D67" t="str">
            <v>СШ Авангард/Мытищи</v>
          </cell>
          <cell r="E67">
            <v>2012</v>
          </cell>
          <cell r="F67">
            <v>4.526620370370371E-3</v>
          </cell>
          <cell r="G67">
            <v>9.2511574074074076E-3</v>
          </cell>
          <cell r="H67" t="str">
            <v>+05:55,5</v>
          </cell>
          <cell r="I67">
            <v>24</v>
          </cell>
        </row>
      </sheetData>
      <sheetData sheetId="1">
        <row r="15">
          <cell r="C15" t="str">
            <v>Зверков Виталий</v>
          </cell>
          <cell r="D15" t="str">
            <v>"Рязанская областная</v>
          </cell>
          <cell r="E15">
            <v>2007</v>
          </cell>
          <cell r="F15">
            <v>2.2071759259259258E-3</v>
          </cell>
          <cell r="G15">
            <v>4.4374999999999996E-3</v>
          </cell>
          <cell r="H15">
            <v>6.6296296296296303E-3</v>
          </cell>
          <cell r="J15">
            <v>33</v>
          </cell>
        </row>
        <row r="16">
          <cell r="C16" t="str">
            <v>Дроздов Даниил</v>
          </cell>
          <cell r="D16" t="str">
            <v>ФСК Труд Старая Купа</v>
          </cell>
          <cell r="E16">
            <v>2007</v>
          </cell>
          <cell r="F16">
            <v>2.2256944444444446E-3</v>
          </cell>
          <cell r="G16">
            <v>4.4930555555555548E-3</v>
          </cell>
          <cell r="H16">
            <v>6.7129629629629622E-3</v>
          </cell>
          <cell r="I16" t="str">
            <v>+00:07,2</v>
          </cell>
          <cell r="J16">
            <v>31</v>
          </cell>
        </row>
        <row r="17">
          <cell r="C17" t="str">
            <v>Трофименко Никита</v>
          </cell>
          <cell r="D17" t="str">
            <v>ДЮСШ Краснознаменск</v>
          </cell>
          <cell r="E17">
            <v>2007</v>
          </cell>
          <cell r="F17">
            <v>2.3495370370370371E-3</v>
          </cell>
          <cell r="G17">
            <v>4.6736111111111119E-3</v>
          </cell>
          <cell r="H17">
            <v>7.0023148148148154E-3</v>
          </cell>
          <cell r="I17" t="str">
            <v>+00:32,2</v>
          </cell>
          <cell r="J17">
            <v>29</v>
          </cell>
        </row>
        <row r="18">
          <cell r="C18" t="str">
            <v>Стариков Александр</v>
          </cell>
          <cell r="D18" t="str">
            <v>Юность Москвы Спарта</v>
          </cell>
          <cell r="E18">
            <v>2007</v>
          </cell>
          <cell r="F18">
            <v>2.3055555555555555E-3</v>
          </cell>
          <cell r="G18">
            <v>4.7418981481481479E-3</v>
          </cell>
          <cell r="H18">
            <v>7.1481481481481474E-3</v>
          </cell>
          <cell r="I18" t="str">
            <v>+00:44,8</v>
          </cell>
          <cell r="J18">
            <v>27</v>
          </cell>
        </row>
        <row r="19">
          <cell r="C19" t="str">
            <v>Улыбин Андрей</v>
          </cell>
          <cell r="D19" t="str">
            <v>СШОР 81 Бабушкино</v>
          </cell>
          <cell r="E19">
            <v>2007</v>
          </cell>
          <cell r="F19">
            <v>2.4004629629629627E-3</v>
          </cell>
          <cell r="G19">
            <v>4.8784722222222224E-3</v>
          </cell>
          <cell r="H19">
            <v>7.3761574074074068E-3</v>
          </cell>
          <cell r="I19" t="str">
            <v>+01:04,5</v>
          </cell>
          <cell r="J19">
            <v>26</v>
          </cell>
        </row>
        <row r="20">
          <cell r="C20" t="str">
            <v>Гузанов Дмитрий</v>
          </cell>
          <cell r="D20" t="str">
            <v>"ЮЛ"ШСК""Лидер"</v>
          </cell>
          <cell r="E20">
            <v>2007</v>
          </cell>
          <cell r="F20">
            <v>2.4421296296296296E-3</v>
          </cell>
          <cell r="G20">
            <v>4.9016203703703704E-3</v>
          </cell>
          <cell r="H20">
            <v>7.4201388888888893E-3</v>
          </cell>
          <cell r="I20" t="str">
            <v>+01:08,3</v>
          </cell>
          <cell r="J20">
            <v>25</v>
          </cell>
        </row>
        <row r="21">
          <cell r="C21" t="str">
            <v>Семёнов Виктор</v>
          </cell>
          <cell r="D21" t="str">
            <v>Дзержинский СШ «Орби</v>
          </cell>
          <cell r="E21">
            <v>2007</v>
          </cell>
          <cell r="F21">
            <v>2.4976851851851853E-3</v>
          </cell>
          <cell r="G21">
            <v>5.0069444444444449E-3</v>
          </cell>
          <cell r="H21">
            <v>7.4953703703703701E-3</v>
          </cell>
          <cell r="I21" t="str">
            <v>+01:14,8</v>
          </cell>
          <cell r="J21">
            <v>24</v>
          </cell>
        </row>
        <row r="22">
          <cell r="C22" t="str">
            <v>Сивков Алексей</v>
          </cell>
          <cell r="D22" t="str">
            <v>"ЮЛ"ШСК""Лидер"</v>
          </cell>
          <cell r="E22">
            <v>2008</v>
          </cell>
          <cell r="F22">
            <v>2.4907407407407408E-3</v>
          </cell>
          <cell r="G22">
            <v>5.0277777777777777E-3</v>
          </cell>
          <cell r="H22">
            <v>7.5185185185185181E-3</v>
          </cell>
          <cell r="I22" t="str">
            <v>+01:16,8</v>
          </cell>
          <cell r="J22">
            <v>23</v>
          </cell>
        </row>
        <row r="23">
          <cell r="C23" t="str">
            <v>Булатов Фёдор</v>
          </cell>
          <cell r="D23" t="str">
            <v>Сергиев Посад</v>
          </cell>
          <cell r="E23">
            <v>2008</v>
          </cell>
          <cell r="F23">
            <v>2.5590277777777777E-3</v>
          </cell>
          <cell r="G23">
            <v>5.1990740740740738E-3</v>
          </cell>
          <cell r="H23">
            <v>7.7696759259259255E-3</v>
          </cell>
          <cell r="I23" t="str">
            <v>+01:38,5</v>
          </cell>
          <cell r="J23">
            <v>22</v>
          </cell>
        </row>
        <row r="24">
          <cell r="C24" t="str">
            <v>Сластин Николай</v>
          </cell>
          <cell r="D24" t="str">
            <v>"СШ""Олимп"Домоде</v>
          </cell>
          <cell r="E24">
            <v>2008</v>
          </cell>
          <cell r="F24">
            <v>2.7673611111111111E-3</v>
          </cell>
          <cell r="G24">
            <v>5.5844907407407406E-3</v>
          </cell>
          <cell r="H24">
            <v>8.3842592592592597E-3</v>
          </cell>
          <cell r="I24" t="str">
            <v>+02:31,6</v>
          </cell>
          <cell r="J24">
            <v>21</v>
          </cell>
        </row>
        <row r="25">
          <cell r="C25" t="str">
            <v>Майоров Иван</v>
          </cell>
          <cell r="D25" t="str">
            <v>ЮМ Спартак/ФОК «ЛОТО</v>
          </cell>
          <cell r="E25">
            <v>2008</v>
          </cell>
          <cell r="F25">
            <v>2.9942129629629628E-3</v>
          </cell>
          <cell r="G25">
            <v>5.8587962962962968E-3</v>
          </cell>
          <cell r="H25">
            <v>8.5428240740740725E-3</v>
          </cell>
          <cell r="I25" t="str">
            <v>+02:45,3</v>
          </cell>
          <cell r="J25">
            <v>20</v>
          </cell>
        </row>
        <row r="26">
          <cell r="C26" t="str">
            <v>Васев Герман</v>
          </cell>
          <cell r="D26" t="str">
            <v>"ЮЛ"ШСК""Лидер"</v>
          </cell>
          <cell r="E26">
            <v>2007</v>
          </cell>
          <cell r="F26">
            <v>2.9629629629629628E-3</v>
          </cell>
          <cell r="G26">
            <v>5.944444444444444E-3</v>
          </cell>
          <cell r="H26">
            <v>8.9895833333333338E-3</v>
          </cell>
          <cell r="I26" t="str">
            <v>+03:23,9</v>
          </cell>
          <cell r="J26">
            <v>19</v>
          </cell>
        </row>
        <row r="27">
          <cell r="C27" t="str">
            <v>Кузняный Владимир</v>
          </cell>
          <cell r="D27" t="str">
            <v>ДЮСШ Витязь, Балаших</v>
          </cell>
          <cell r="E27">
            <v>2008</v>
          </cell>
          <cell r="F27">
            <v>2.972222222222222E-3</v>
          </cell>
          <cell r="G27">
            <v>6.0092592592592593E-3</v>
          </cell>
          <cell r="H27">
            <v>9.0173611111111097E-3</v>
          </cell>
          <cell r="I27" t="str">
            <v>+03:26,3</v>
          </cell>
          <cell r="J27">
            <v>18</v>
          </cell>
        </row>
        <row r="28">
          <cell r="C28" t="str">
            <v>Веселов Никита</v>
          </cell>
          <cell r="D28" t="str">
            <v>ProBiathlon</v>
          </cell>
          <cell r="E28">
            <v>2008</v>
          </cell>
          <cell r="F28">
            <v>3.1712962962962958E-3</v>
          </cell>
          <cell r="G28">
            <v>6.3680555555555548E-3</v>
          </cell>
          <cell r="H28">
            <v>9.5428240740740734E-3</v>
          </cell>
          <cell r="I28" t="str">
            <v>+04:11,7</v>
          </cell>
          <cell r="J28">
            <v>17</v>
          </cell>
        </row>
        <row r="29">
          <cell r="C29" t="str">
            <v>Быков Константин</v>
          </cell>
          <cell r="D29" t="str">
            <v>СДЮСШОР 101</v>
          </cell>
          <cell r="E29">
            <v>2008</v>
          </cell>
          <cell r="F29">
            <v>4.4594907407407404E-3</v>
          </cell>
          <cell r="G29">
            <v>9.1226851851851851E-3</v>
          </cell>
          <cell r="H29">
            <v>1.379861111111111E-2</v>
          </cell>
          <cell r="I29" t="str">
            <v>+10:19,4</v>
          </cell>
          <cell r="J29">
            <v>16</v>
          </cell>
        </row>
        <row r="33">
          <cell r="C33" t="str">
            <v>Уланова Елизавета</v>
          </cell>
          <cell r="D33" t="str">
            <v>"ЮМ""Буревестник"</v>
          </cell>
          <cell r="E33">
            <v>2007</v>
          </cell>
          <cell r="F33">
            <v>2.2847222222222223E-3</v>
          </cell>
          <cell r="G33">
            <v>4.5462962962962965E-3</v>
          </cell>
          <cell r="H33">
            <v>6.8611111111111121E-3</v>
          </cell>
          <cell r="J33">
            <v>33</v>
          </cell>
        </row>
        <row r="34">
          <cell r="C34" t="str">
            <v>Легкова Василиса</v>
          </cell>
          <cell r="D34" t="str">
            <v>Юность Москвы Спарта</v>
          </cell>
          <cell r="E34">
            <v>2007</v>
          </cell>
          <cell r="F34">
            <v>2.2858796296296295E-3</v>
          </cell>
          <cell r="G34">
            <v>4.6261574074074078E-3</v>
          </cell>
          <cell r="H34">
            <v>6.9398148148148153E-3</v>
          </cell>
          <cell r="I34" t="str">
            <v>+00:06,8</v>
          </cell>
          <cell r="J34">
            <v>31</v>
          </cell>
        </row>
        <row r="35">
          <cell r="C35" t="str">
            <v>Шемякина Марья</v>
          </cell>
          <cell r="D35" t="str">
            <v>LD ski team/Ярославл</v>
          </cell>
          <cell r="E35">
            <v>2007</v>
          </cell>
          <cell r="F35">
            <v>2.3796296296296295E-3</v>
          </cell>
          <cell r="G35">
            <v>4.8460648148148152E-3</v>
          </cell>
          <cell r="H35">
            <v>7.2893518518518515E-3</v>
          </cell>
          <cell r="I35" t="str">
            <v>+00:37,0</v>
          </cell>
          <cell r="J35">
            <v>29</v>
          </cell>
        </row>
        <row r="36">
          <cell r="C36" t="str">
            <v>Ларионова Елизавета</v>
          </cell>
          <cell r="D36" t="str">
            <v>ЦСКА, Одинцово</v>
          </cell>
          <cell r="E36">
            <v>2007</v>
          </cell>
          <cell r="F36">
            <v>2.3807870370370367E-3</v>
          </cell>
          <cell r="G36">
            <v>4.8333333333333336E-3</v>
          </cell>
          <cell r="H36">
            <v>7.362268518518518E-3</v>
          </cell>
          <cell r="I36" t="str">
            <v>+00:43,3</v>
          </cell>
          <cell r="J36">
            <v>27</v>
          </cell>
        </row>
        <row r="37">
          <cell r="C37" t="str">
            <v>Капралова Анна</v>
          </cell>
          <cell r="D37" t="str">
            <v>Самбо -70 Москва</v>
          </cell>
          <cell r="E37">
            <v>2007</v>
          </cell>
          <cell r="F37">
            <v>2.6203703703703706E-3</v>
          </cell>
          <cell r="G37">
            <v>5.1331018518518514E-3</v>
          </cell>
          <cell r="H37">
            <v>7.6990740740740735E-3</v>
          </cell>
          <cell r="I37" t="str">
            <v>+01:12,4</v>
          </cell>
          <cell r="J37">
            <v>26</v>
          </cell>
        </row>
        <row r="38">
          <cell r="C38" t="str">
            <v>Крюк Алёна</v>
          </cell>
          <cell r="D38" t="str">
            <v>СШ по ЗВС Химки</v>
          </cell>
          <cell r="E38">
            <v>2008</v>
          </cell>
          <cell r="F38">
            <v>2.5474537037037037E-3</v>
          </cell>
          <cell r="G38">
            <v>5.1412037037037043E-3</v>
          </cell>
          <cell r="H38">
            <v>7.7025462962962967E-3</v>
          </cell>
          <cell r="I38" t="str">
            <v>+01:12,7</v>
          </cell>
          <cell r="J38">
            <v>25</v>
          </cell>
        </row>
        <row r="39">
          <cell r="C39" t="str">
            <v>Рыжова София</v>
          </cell>
          <cell r="D39" t="str">
            <v>СК «Олимп»</v>
          </cell>
          <cell r="E39">
            <v>2007</v>
          </cell>
          <cell r="F39">
            <v>2.6215277777777777E-3</v>
          </cell>
          <cell r="G39">
            <v>5.3796296296296292E-3</v>
          </cell>
          <cell r="H39">
            <v>8.1643518518518515E-3</v>
          </cell>
          <cell r="I39" t="str">
            <v>+01:52,6</v>
          </cell>
          <cell r="J39">
            <v>24</v>
          </cell>
        </row>
        <row r="40">
          <cell r="C40" t="str">
            <v>Мозголова Анна</v>
          </cell>
          <cell r="D40" t="str">
            <v>Академия спорта, Вос</v>
          </cell>
          <cell r="E40">
            <v>2008</v>
          </cell>
          <cell r="F40">
            <v>2.6678240740740742E-3</v>
          </cell>
          <cell r="G40">
            <v>5.3831018518518516E-3</v>
          </cell>
          <cell r="H40">
            <v>8.1967592592592595E-3</v>
          </cell>
          <cell r="I40" t="str">
            <v>+01:55,4</v>
          </cell>
          <cell r="J40">
            <v>23</v>
          </cell>
        </row>
        <row r="41">
          <cell r="C41" t="str">
            <v>Четверикова Анастасия</v>
          </cell>
          <cell r="D41" t="str">
            <v>Самбо-70/Москва</v>
          </cell>
          <cell r="E41">
            <v>2008</v>
          </cell>
          <cell r="F41">
            <v>2.8356481481481479E-3</v>
          </cell>
          <cell r="G41">
            <v>5.5787037037037038E-3</v>
          </cell>
          <cell r="H41">
            <v>8.247685185185186E-3</v>
          </cell>
          <cell r="I41" t="str">
            <v>+01:59,8</v>
          </cell>
          <cell r="J41">
            <v>22</v>
          </cell>
        </row>
        <row r="42">
          <cell r="C42" t="str">
            <v>Гончарова Виктория</v>
          </cell>
          <cell r="D42" t="str">
            <v>СШОР№ 81 Бабушкино</v>
          </cell>
          <cell r="E42">
            <v>2007</v>
          </cell>
          <cell r="F42">
            <v>3.1851851851851854E-3</v>
          </cell>
          <cell r="G42">
            <v>6.3796296296296301E-3</v>
          </cell>
          <cell r="H42">
            <v>9.6493055555555551E-3</v>
          </cell>
          <cell r="I42" t="str">
            <v>+04:00,9</v>
          </cell>
          <cell r="J42">
            <v>21</v>
          </cell>
        </row>
        <row r="43">
          <cell r="C43" t="str">
            <v>Пучкова Софья</v>
          </cell>
          <cell r="D43" t="str">
            <v>Академия спорта г. В</v>
          </cell>
          <cell r="E43">
            <v>2008</v>
          </cell>
          <cell r="F43">
            <v>3.2337962962962958E-3</v>
          </cell>
          <cell r="G43">
            <v>6.5798611111111101E-3</v>
          </cell>
          <cell r="H43">
            <v>9.9340277777777777E-3</v>
          </cell>
          <cell r="I43" t="str">
            <v>+04:25,5</v>
          </cell>
          <cell r="J43">
            <v>20</v>
          </cell>
        </row>
        <row r="44">
          <cell r="C44" t="str">
            <v>Лауэр София</v>
          </cell>
          <cell r="D44" t="str">
            <v>"ЮЛ"ШСК""Лидер"</v>
          </cell>
          <cell r="E44">
            <v>2008</v>
          </cell>
          <cell r="F44">
            <v>3.2210648148148151E-3</v>
          </cell>
          <cell r="G44">
            <v>6.6377314814814814E-3</v>
          </cell>
          <cell r="H44">
            <v>1.0136574074074074E-2</v>
          </cell>
          <cell r="I44" t="str">
            <v>+04:43,0</v>
          </cell>
          <cell r="J44">
            <v>19</v>
          </cell>
        </row>
      </sheetData>
      <sheetData sheetId="2">
        <row r="15">
          <cell r="C15" t="str">
            <v>Копченов Вячеслав</v>
          </cell>
          <cell r="D15" t="str">
            <v>ДЮСШ Кольчугино</v>
          </cell>
          <cell r="E15">
            <v>2005</v>
          </cell>
          <cell r="F15">
            <v>2.0752314814814813E-3</v>
          </cell>
          <cell r="G15">
            <v>4.2222222222222218E-3</v>
          </cell>
          <cell r="H15">
            <v>6.4155092592592597E-3</v>
          </cell>
          <cell r="I15">
            <v>8.5659722222222231E-3</v>
          </cell>
          <cell r="K15">
            <v>33</v>
          </cell>
        </row>
        <row r="16">
          <cell r="C16" t="str">
            <v>Батуев Арсений</v>
          </cell>
          <cell r="D16" t="str">
            <v>ЦСКА, г. Одинцово</v>
          </cell>
          <cell r="E16">
            <v>2005</v>
          </cell>
          <cell r="F16">
            <v>2.170138888888889E-3</v>
          </cell>
          <cell r="G16">
            <v>4.4386574074074077E-3</v>
          </cell>
          <cell r="H16">
            <v>6.6747685185185182E-3</v>
          </cell>
          <cell r="I16">
            <v>8.8599537037037032E-3</v>
          </cell>
          <cell r="J16" t="str">
            <v>+00:25,4</v>
          </cell>
          <cell r="K16">
            <v>31</v>
          </cell>
        </row>
        <row r="17">
          <cell r="C17" t="str">
            <v>Заводнов Артем</v>
          </cell>
          <cell r="D17" t="str">
            <v>"ЮЛ"ШСК""Лидер"</v>
          </cell>
          <cell r="E17">
            <v>2006</v>
          </cell>
          <cell r="F17">
            <v>2.1365740740740742E-3</v>
          </cell>
          <cell r="G17">
            <v>4.3888888888888892E-3</v>
          </cell>
          <cell r="H17">
            <v>6.657407407407407E-3</v>
          </cell>
          <cell r="I17">
            <v>8.8726851851851866E-3</v>
          </cell>
          <cell r="J17" t="str">
            <v>+00:26,5</v>
          </cell>
          <cell r="K17">
            <v>29</v>
          </cell>
        </row>
        <row r="18">
          <cell r="C18" t="str">
            <v>Зейналов Натик</v>
          </cell>
          <cell r="D18" t="str">
            <v>Самбо 70</v>
          </cell>
          <cell r="E18">
            <v>2005</v>
          </cell>
          <cell r="F18">
            <v>2.2106481481481478E-3</v>
          </cell>
          <cell r="G18">
            <v>4.4270833333333332E-3</v>
          </cell>
          <cell r="H18">
            <v>6.6863425925925936E-3</v>
          </cell>
          <cell r="I18">
            <v>8.9027777777777786E-3</v>
          </cell>
          <cell r="J18" t="str">
            <v>+00:29,1</v>
          </cell>
          <cell r="K18">
            <v>27</v>
          </cell>
        </row>
        <row r="19">
          <cell r="C19" t="str">
            <v>Котлов Константин</v>
          </cell>
          <cell r="D19" t="str">
            <v>СШ 93 на Можайке</v>
          </cell>
          <cell r="E19">
            <v>2005</v>
          </cell>
          <cell r="F19">
            <v>2.1840277777777778E-3</v>
          </cell>
          <cell r="G19">
            <v>4.4618055555555557E-3</v>
          </cell>
          <cell r="H19">
            <v>6.7245370370370367E-3</v>
          </cell>
          <cell r="I19">
            <v>8.9791666666666665E-3</v>
          </cell>
          <cell r="J19" t="str">
            <v>+00:35,7</v>
          </cell>
          <cell r="K19">
            <v>26</v>
          </cell>
        </row>
        <row r="20">
          <cell r="C20" t="str">
            <v>Четвертков Георгий</v>
          </cell>
          <cell r="D20" t="str">
            <v>ЛК Наседкина</v>
          </cell>
          <cell r="E20">
            <v>2005</v>
          </cell>
          <cell r="F20">
            <v>2.2222222222222222E-3</v>
          </cell>
          <cell r="G20">
            <v>4.5046296296296293E-3</v>
          </cell>
          <cell r="H20">
            <v>6.7106481481481487E-3</v>
          </cell>
          <cell r="I20">
            <v>8.9849537037037033E-3</v>
          </cell>
          <cell r="J20" t="str">
            <v>+00:36,2</v>
          </cell>
          <cell r="K20">
            <v>25</v>
          </cell>
        </row>
        <row r="21">
          <cell r="C21" t="str">
            <v>Забродин Кирилл</v>
          </cell>
          <cell r="D21" t="str">
            <v>ДЮСШ Кольчугино</v>
          </cell>
          <cell r="E21">
            <v>2006</v>
          </cell>
          <cell r="F21">
            <v>2.1874999999999998E-3</v>
          </cell>
          <cell r="G21">
            <v>4.4768518518518517E-3</v>
          </cell>
          <cell r="H21">
            <v>6.7534722222222223E-3</v>
          </cell>
          <cell r="I21">
            <v>9.0000000000000011E-3</v>
          </cell>
          <cell r="J21" t="str">
            <v>+00:37,5</v>
          </cell>
          <cell r="K21">
            <v>24</v>
          </cell>
        </row>
        <row r="22">
          <cell r="C22" t="str">
            <v>Котиков Илья</v>
          </cell>
          <cell r="D22" t="str">
            <v>ДЮСШ Кольчугино</v>
          </cell>
          <cell r="E22">
            <v>2005</v>
          </cell>
          <cell r="F22">
            <v>2.2534722222222222E-3</v>
          </cell>
          <cell r="G22">
            <v>4.5046296296296293E-3</v>
          </cell>
          <cell r="H22">
            <v>6.813657407407408E-3</v>
          </cell>
          <cell r="I22">
            <v>9.0312500000000011E-3</v>
          </cell>
          <cell r="J22" t="str">
            <v>+00:40,2</v>
          </cell>
          <cell r="K22">
            <v>23</v>
          </cell>
        </row>
        <row r="23">
          <cell r="C23" t="str">
            <v>Семёнов Илья</v>
          </cell>
          <cell r="D23" t="str">
            <v>ЮМ Спартак\ФОК Лотос</v>
          </cell>
          <cell r="E23">
            <v>2005</v>
          </cell>
          <cell r="F23">
            <v>2.3437499999999999E-3</v>
          </cell>
          <cell r="G23">
            <v>4.6122685185185181E-3</v>
          </cell>
          <cell r="H23">
            <v>6.9340277777777777E-3</v>
          </cell>
          <cell r="I23">
            <v>9.2731481481481484E-3</v>
          </cell>
          <cell r="J23" t="str">
            <v>+01:01,1</v>
          </cell>
          <cell r="K23">
            <v>22</v>
          </cell>
        </row>
        <row r="24">
          <cell r="C24" t="str">
            <v>Назаров Георгий</v>
          </cell>
          <cell r="D24" t="str">
            <v>Реутов</v>
          </cell>
          <cell r="E24">
            <v>2006</v>
          </cell>
          <cell r="F24">
            <v>2.2708333333333335E-3</v>
          </cell>
          <cell r="G24">
            <v>4.6493055555555558E-3</v>
          </cell>
          <cell r="H24">
            <v>7.0902777777777787E-3</v>
          </cell>
          <cell r="I24">
            <v>9.4166666666666669E-3</v>
          </cell>
          <cell r="J24" t="str">
            <v>+01:13,5</v>
          </cell>
          <cell r="K24">
            <v>21</v>
          </cell>
        </row>
        <row r="25">
          <cell r="C25" t="str">
            <v>Федорченко Федор</v>
          </cell>
          <cell r="D25" t="str">
            <v>"ЮЛ"ШСК""Лидер"</v>
          </cell>
          <cell r="E25">
            <v>2006</v>
          </cell>
          <cell r="F25">
            <v>2.2708333333333335E-3</v>
          </cell>
          <cell r="G25">
            <v>4.6828703703703702E-3</v>
          </cell>
          <cell r="H25">
            <v>7.1192129629629626E-3</v>
          </cell>
          <cell r="I25">
            <v>9.5069444444444446E-3</v>
          </cell>
          <cell r="J25" t="str">
            <v>+01:21,3</v>
          </cell>
          <cell r="K25">
            <v>20</v>
          </cell>
        </row>
        <row r="26">
          <cell r="C26" t="str">
            <v>Новоселов Денис</v>
          </cell>
          <cell r="D26" t="str">
            <v>"ЮЛ"ШСК""Лидер"</v>
          </cell>
          <cell r="E26">
            <v>2006</v>
          </cell>
          <cell r="F26">
            <v>2.3148148148148151E-3</v>
          </cell>
          <cell r="G26">
            <v>4.7013888888888886E-3</v>
          </cell>
          <cell r="H26">
            <v>7.1759259259259259E-3</v>
          </cell>
          <cell r="I26">
            <v>9.6238425925925918E-3</v>
          </cell>
          <cell r="J26" t="str">
            <v>+01:31,4</v>
          </cell>
          <cell r="K26">
            <v>19</v>
          </cell>
        </row>
        <row r="27">
          <cell r="C27" t="str">
            <v>Машков Кирилл</v>
          </cell>
          <cell r="D27" t="str">
            <v>"ЮЛ"ШСК""Лидер"</v>
          </cell>
          <cell r="E27">
            <v>2006</v>
          </cell>
          <cell r="F27">
            <v>2.46875E-3</v>
          </cell>
          <cell r="G27">
            <v>4.9722222222222225E-3</v>
          </cell>
          <cell r="H27">
            <v>7.4895833333333333E-3</v>
          </cell>
          <cell r="I27">
            <v>1.0028935185185184E-2</v>
          </cell>
          <cell r="J27" t="str">
            <v>+02:06,4</v>
          </cell>
          <cell r="K27">
            <v>18</v>
          </cell>
        </row>
        <row r="28">
          <cell r="C28" t="str">
            <v>Пучков Максим</v>
          </cell>
          <cell r="D28" t="str">
            <v>Академия спорта г. В</v>
          </cell>
          <cell r="E28">
            <v>2006</v>
          </cell>
          <cell r="F28">
            <v>2.8101851851851851E-3</v>
          </cell>
          <cell r="G28">
            <v>5.6365740740740742E-3</v>
          </cell>
          <cell r="H28">
            <v>8.6388888888888887E-3</v>
          </cell>
          <cell r="I28">
            <v>1.1596064814814816E-2</v>
          </cell>
          <cell r="J28" t="str">
            <v>+04:21,8</v>
          </cell>
          <cell r="K28">
            <v>17</v>
          </cell>
        </row>
        <row r="31">
          <cell r="C31" t="str">
            <v>Ломтева Анастасия</v>
          </cell>
          <cell r="D31" t="str">
            <v>"ГСОБ ""Лесная"""</v>
          </cell>
          <cell r="E31">
            <v>2001</v>
          </cell>
          <cell r="F31">
            <v>2.0856481481481481E-3</v>
          </cell>
          <cell r="G31">
            <v>4.1608796296296298E-3</v>
          </cell>
          <cell r="H31">
            <v>6.3263888888888883E-3</v>
          </cell>
          <cell r="I31">
            <v>8.4629629629629638E-3</v>
          </cell>
          <cell r="K31">
            <v>33</v>
          </cell>
        </row>
        <row r="32">
          <cell r="C32" t="str">
            <v>Шатнова Анастасия</v>
          </cell>
          <cell r="D32" t="str">
            <v>Динамо-Дмитров УОР-1</v>
          </cell>
          <cell r="E32">
            <v>2001</v>
          </cell>
          <cell r="F32">
            <v>2.1331018518518517E-3</v>
          </cell>
          <cell r="G32">
            <v>4.333333333333334E-3</v>
          </cell>
          <cell r="H32">
            <v>6.6828703703703703E-3</v>
          </cell>
          <cell r="I32">
            <v>9.0162037037037034E-3</v>
          </cell>
          <cell r="J32" t="str">
            <v>+00:47,8</v>
          </cell>
          <cell r="K32">
            <v>31</v>
          </cell>
        </row>
        <row r="33">
          <cell r="C33" t="str">
            <v>Бондарева Анастасия</v>
          </cell>
          <cell r="D33" t="str">
            <v>ЮМ Спартак//ФОК Лото</v>
          </cell>
          <cell r="E33">
            <v>2002</v>
          </cell>
          <cell r="F33">
            <v>2.1805555555555558E-3</v>
          </cell>
          <cell r="G33">
            <v>4.4560185185185189E-3</v>
          </cell>
          <cell r="H33">
            <v>6.7719907407407407E-3</v>
          </cell>
          <cell r="I33">
            <v>9.0578703703703706E-3</v>
          </cell>
          <cell r="J33" t="str">
            <v>+00:51,4</v>
          </cell>
          <cell r="K33">
            <v>29</v>
          </cell>
        </row>
        <row r="34">
          <cell r="C34" t="str">
            <v>Капитонова Анна</v>
          </cell>
          <cell r="D34" t="str">
            <v>"ГБУ МО ""СШОР ИСТИН</v>
          </cell>
          <cell r="E34">
            <v>2001</v>
          </cell>
          <cell r="F34">
            <v>2.1493055555555558E-3</v>
          </cell>
          <cell r="G34">
            <v>4.5208333333333333E-3</v>
          </cell>
          <cell r="H34">
            <v>6.8912037037037041E-3</v>
          </cell>
          <cell r="I34">
            <v>9.2152777777777771E-3</v>
          </cell>
          <cell r="J34" t="str">
            <v>+01:05,0</v>
          </cell>
          <cell r="K34">
            <v>27</v>
          </cell>
        </row>
        <row r="35">
          <cell r="C35" t="str">
            <v>Блинова Анастасия</v>
          </cell>
          <cell r="D35" t="str">
            <v>СШ 93 «на можайке»</v>
          </cell>
          <cell r="E35">
            <v>2001</v>
          </cell>
          <cell r="F35">
            <v>2.3576388888888887E-3</v>
          </cell>
          <cell r="G35">
            <v>5.0254629629629625E-3</v>
          </cell>
          <cell r="H35">
            <v>7.8090277777777767E-3</v>
          </cell>
          <cell r="I35">
            <v>1.0549768518518519E-2</v>
          </cell>
          <cell r="J35" t="str">
            <v>+03:00,3</v>
          </cell>
          <cell r="K35">
            <v>26</v>
          </cell>
        </row>
        <row r="38">
          <cell r="C38" t="str">
            <v>Бударова Диана</v>
          </cell>
          <cell r="D38" t="str">
            <v>СК «Олимп»</v>
          </cell>
          <cell r="E38">
            <v>2004</v>
          </cell>
          <cell r="F38">
            <v>2.2465277777777774E-3</v>
          </cell>
          <cell r="G38">
            <v>4.5173611111111109E-3</v>
          </cell>
          <cell r="H38">
            <v>6.7685185185185183E-3</v>
          </cell>
          <cell r="I38">
            <v>8.9722222222222217E-3</v>
          </cell>
          <cell r="K38">
            <v>33</v>
          </cell>
        </row>
        <row r="39">
          <cell r="C39" t="str">
            <v>Бобкова Дарья</v>
          </cell>
          <cell r="D39" t="str">
            <v>ЮМ Спартак ФОК Лотос</v>
          </cell>
          <cell r="E39">
            <v>2004</v>
          </cell>
          <cell r="F39">
            <v>2.2106481481481478E-3</v>
          </cell>
          <cell r="G39">
            <v>4.5011574074074077E-3</v>
          </cell>
          <cell r="H39">
            <v>6.79050925925926E-3</v>
          </cell>
          <cell r="I39">
            <v>9.0509259259259258E-3</v>
          </cell>
          <cell r="J39" t="str">
            <v>+00:06,8</v>
          </cell>
          <cell r="K39">
            <v>31</v>
          </cell>
        </row>
        <row r="40">
          <cell r="C40" t="str">
            <v>Мончаковская Станислава</v>
          </cell>
          <cell r="D40" t="str">
            <v>СШ 93 На Можайке</v>
          </cell>
          <cell r="E40">
            <v>2004</v>
          </cell>
          <cell r="F40">
            <v>2.2037037037037038E-3</v>
          </cell>
          <cell r="G40">
            <v>4.4942129629629629E-3</v>
          </cell>
          <cell r="H40">
            <v>6.8344907407407408E-3</v>
          </cell>
          <cell r="I40">
            <v>9.2326388888888892E-3</v>
          </cell>
          <cell r="J40" t="str">
            <v>+00:22,5</v>
          </cell>
          <cell r="K40">
            <v>29</v>
          </cell>
        </row>
        <row r="41">
          <cell r="C41" t="str">
            <v>Вольнова Александра</v>
          </cell>
          <cell r="D41" t="str">
            <v>ЛК Наседкина</v>
          </cell>
          <cell r="E41">
            <v>2004</v>
          </cell>
          <cell r="F41">
            <v>2.3009259259259259E-3</v>
          </cell>
          <cell r="G41">
            <v>4.6365740740740742E-3</v>
          </cell>
          <cell r="H41">
            <v>7.0000000000000001E-3</v>
          </cell>
          <cell r="I41">
            <v>9.2430555555555564E-3</v>
          </cell>
          <cell r="J41" t="str">
            <v>+00:23,4</v>
          </cell>
          <cell r="K41">
            <v>27</v>
          </cell>
        </row>
        <row r="42">
          <cell r="C42" t="str">
            <v>Драчук Елизавета</v>
          </cell>
          <cell r="D42" t="str">
            <v>Дюсш Кольчугино</v>
          </cell>
          <cell r="E42">
            <v>2004</v>
          </cell>
          <cell r="F42">
            <v>2.1828703703703706E-3</v>
          </cell>
          <cell r="G42">
            <v>4.5613425925925925E-3</v>
          </cell>
          <cell r="H42">
            <v>6.9884259259259257E-3</v>
          </cell>
          <cell r="I42">
            <v>9.3252314814814812E-3</v>
          </cell>
          <cell r="J42" t="str">
            <v>+00:30,5</v>
          </cell>
          <cell r="K42">
            <v>26</v>
          </cell>
        </row>
        <row r="43">
          <cell r="C43" t="str">
            <v>Борисова Арина</v>
          </cell>
          <cell r="D43" t="str">
            <v>Дзержинский «Орбита»</v>
          </cell>
          <cell r="E43">
            <v>2004</v>
          </cell>
          <cell r="F43">
            <v>2.3807870370370367E-3</v>
          </cell>
          <cell r="G43">
            <v>4.8182870370370367E-3</v>
          </cell>
          <cell r="H43">
            <v>7.3078703703703708E-3</v>
          </cell>
          <cell r="I43">
            <v>1.0125E-2</v>
          </cell>
          <cell r="J43" t="str">
            <v>+01:39,6</v>
          </cell>
          <cell r="K43">
            <v>25</v>
          </cell>
        </row>
        <row r="44">
          <cell r="C44" t="str">
            <v>Лопатина Мария</v>
          </cell>
          <cell r="D44" t="str">
            <v>Трудовые резервы</v>
          </cell>
          <cell r="E44">
            <v>2004</v>
          </cell>
          <cell r="F44">
            <v>2.4247685185185184E-3</v>
          </cell>
          <cell r="G44">
            <v>5.0034722222222225E-3</v>
          </cell>
          <cell r="H44">
            <v>7.6643518518518519E-3</v>
          </cell>
          <cell r="I44">
            <v>1.0251157407407408E-2</v>
          </cell>
          <cell r="J44" t="str">
            <v>+01:50,5</v>
          </cell>
          <cell r="K44">
            <v>24</v>
          </cell>
        </row>
        <row r="45">
          <cell r="C45" t="str">
            <v>Вострикова Алиса</v>
          </cell>
          <cell r="D45" t="str">
            <v>Зеленоград</v>
          </cell>
          <cell r="E45">
            <v>2003</v>
          </cell>
          <cell r="F45">
            <v>2.7615740740740743E-3</v>
          </cell>
          <cell r="G45">
            <v>5.5578703703703701E-3</v>
          </cell>
          <cell r="H45">
            <v>8.4745370370370374E-3</v>
          </cell>
          <cell r="I45">
            <v>1.1412037037037038E-2</v>
          </cell>
          <cell r="J45" t="str">
            <v>+03:30,8</v>
          </cell>
          <cell r="K45">
            <v>23</v>
          </cell>
        </row>
        <row r="48">
          <cell r="C48" t="str">
            <v>Волкова Софья</v>
          </cell>
          <cell r="D48" t="str">
            <v>Воскресенск Академия</v>
          </cell>
          <cell r="E48">
            <v>2006</v>
          </cell>
          <cell r="F48">
            <v>2.4016203703703704E-3</v>
          </cell>
          <cell r="G48">
            <v>4.8402777777777775E-3</v>
          </cell>
          <cell r="H48">
            <v>7.3078703703703708E-3</v>
          </cell>
          <cell r="I48">
            <v>9.7291666666666655E-3</v>
          </cell>
          <cell r="K48">
            <v>33</v>
          </cell>
        </row>
        <row r="49">
          <cell r="C49" t="str">
            <v>Заночуева Мария</v>
          </cell>
          <cell r="D49" t="str">
            <v>"ЮЛ"ШСК""Лидер"</v>
          </cell>
          <cell r="E49">
            <v>2005</v>
          </cell>
          <cell r="F49">
            <v>2.3749999999999999E-3</v>
          </cell>
          <cell r="G49">
            <v>4.8761574074074072E-3</v>
          </cell>
          <cell r="H49">
            <v>7.3472222222222229E-3</v>
          </cell>
          <cell r="I49">
            <v>9.8379629629629633E-3</v>
          </cell>
          <cell r="J49" t="str">
            <v>+00:09,4</v>
          </cell>
          <cell r="K49">
            <v>31</v>
          </cell>
        </row>
        <row r="50">
          <cell r="C50" t="str">
            <v>Тарасовская Мария</v>
          </cell>
          <cell r="D50" t="str">
            <v>Воскресенск</v>
          </cell>
          <cell r="E50">
            <v>2006</v>
          </cell>
          <cell r="F50">
            <v>2.4444444444444444E-3</v>
          </cell>
          <cell r="G50">
            <v>4.9375E-3</v>
          </cell>
          <cell r="H50">
            <v>7.4097222222222229E-3</v>
          </cell>
          <cell r="I50">
            <v>9.8449074074074064E-3</v>
          </cell>
          <cell r="J50" t="str">
            <v>+00:10,0</v>
          </cell>
          <cell r="K50">
            <v>29</v>
          </cell>
        </row>
        <row r="51">
          <cell r="C51" t="str">
            <v>Князькова Алина</v>
          </cell>
          <cell r="D51" t="str">
            <v>ДЮСШ Кольчугино</v>
          </cell>
          <cell r="E51">
            <v>2006</v>
          </cell>
          <cell r="F51">
            <v>2.4351851851851852E-3</v>
          </cell>
          <cell r="G51">
            <v>5.0416666666666665E-3</v>
          </cell>
          <cell r="H51">
            <v>7.5428240740740733E-3</v>
          </cell>
          <cell r="I51">
            <v>1.0003472222222221E-2</v>
          </cell>
          <cell r="J51" t="str">
            <v>+00:23,7</v>
          </cell>
          <cell r="K51">
            <v>27</v>
          </cell>
        </row>
        <row r="52">
          <cell r="C52" t="str">
            <v>Ривас Домингес Екатерина</v>
          </cell>
          <cell r="D52" t="str">
            <v>"ЮЛ"ШСК""Лидер"</v>
          </cell>
          <cell r="E52">
            <v>2006</v>
          </cell>
          <cell r="F52">
            <v>2.5636574074074073E-3</v>
          </cell>
          <cell r="G52">
            <v>5.1689814814814819E-3</v>
          </cell>
          <cell r="H52">
            <v>7.7800925925925919E-3</v>
          </cell>
          <cell r="I52">
            <v>1.0326388888888888E-2</v>
          </cell>
          <cell r="J52" t="str">
            <v>+00:51,6</v>
          </cell>
          <cell r="K52">
            <v>26</v>
          </cell>
        </row>
        <row r="53">
          <cell r="C53" t="str">
            <v>Сластина Екатерина</v>
          </cell>
          <cell r="D53" t="str">
            <v>"СШ ""Олимп"Домоде</v>
          </cell>
          <cell r="E53">
            <v>2006</v>
          </cell>
          <cell r="F53">
            <v>2.8483796296296295E-3</v>
          </cell>
          <cell r="G53">
            <v>5.7511574074074071E-3</v>
          </cell>
          <cell r="H53">
            <v>8.6608796296296312E-3</v>
          </cell>
          <cell r="I53">
            <v>1.203125E-2</v>
          </cell>
          <cell r="J53" t="str">
            <v>+03:18,9</v>
          </cell>
          <cell r="K53">
            <v>25</v>
          </cell>
        </row>
        <row r="54">
          <cell r="C54" t="str">
            <v>Сабакина Анна</v>
          </cell>
          <cell r="D54" t="str">
            <v>"ЮЛ"ШСК""Лидер"</v>
          </cell>
          <cell r="E54">
            <v>2006</v>
          </cell>
          <cell r="F54">
            <v>3.7986111111111107E-3</v>
          </cell>
          <cell r="G54">
            <v>7.888888888888888E-3</v>
          </cell>
          <cell r="H54">
            <v>1.1927083333333333E-2</v>
          </cell>
          <cell r="I54">
            <v>1.6018518518518519E-2</v>
          </cell>
          <cell r="J54" t="str">
            <v>+09:03,4</v>
          </cell>
          <cell r="K54">
            <v>24</v>
          </cell>
        </row>
      </sheetData>
      <sheetData sheetId="3">
        <row r="15">
          <cell r="C15" t="str">
            <v>Бусов Игорь</v>
          </cell>
          <cell r="D15" t="str">
            <v>U SKATE</v>
          </cell>
          <cell r="E15">
            <v>1974</v>
          </cell>
          <cell r="F15">
            <v>1.8298611111111111E-3</v>
          </cell>
          <cell r="G15">
            <v>3.6863425925925931E-3</v>
          </cell>
          <cell r="H15">
            <v>5.5300925925925925E-3</v>
          </cell>
          <cell r="I15">
            <v>7.4004629629629629E-3</v>
          </cell>
          <cell r="J15">
            <v>9.2662037037037036E-3</v>
          </cell>
          <cell r="L15">
            <v>33</v>
          </cell>
        </row>
        <row r="16">
          <cell r="C16" t="str">
            <v>Чернов Станислав</v>
          </cell>
          <cell r="D16" t="str">
            <v>-/Королев</v>
          </cell>
          <cell r="E16">
            <v>1980</v>
          </cell>
          <cell r="F16">
            <v>2.0092592592592597E-3</v>
          </cell>
          <cell r="G16">
            <v>4.0567129629629625E-3</v>
          </cell>
          <cell r="H16">
            <v>6.1284722222222218E-3</v>
          </cell>
          <cell r="I16">
            <v>8.2013888888888883E-3</v>
          </cell>
          <cell r="J16">
            <v>1.0222222222222223E-2</v>
          </cell>
          <cell r="K16" t="str">
            <v>+01:22,6</v>
          </cell>
          <cell r="L16">
            <v>31</v>
          </cell>
        </row>
        <row r="17">
          <cell r="C17" t="str">
            <v>Митрофанов Антон</v>
          </cell>
          <cell r="D17" t="str">
            <v>"СК""МарьиноМультиСп</v>
          </cell>
          <cell r="E17">
            <v>1983</v>
          </cell>
          <cell r="F17">
            <v>2.0196759259259261E-3</v>
          </cell>
          <cell r="G17">
            <v>4.1365740740740746E-3</v>
          </cell>
          <cell r="H17">
            <v>6.2766203703703708E-3</v>
          </cell>
          <cell r="I17">
            <v>8.3912037037037045E-3</v>
          </cell>
          <cell r="J17">
            <v>1.0501157407407409E-2</v>
          </cell>
          <cell r="K17" t="str">
            <v>+01:46,7</v>
          </cell>
          <cell r="L17">
            <v>29</v>
          </cell>
        </row>
        <row r="18">
          <cell r="C18" t="str">
            <v>Ручейков Андрей</v>
          </cell>
          <cell r="D18" t="str">
            <v>U Skate, Москва</v>
          </cell>
          <cell r="E18">
            <v>1983</v>
          </cell>
          <cell r="F18">
            <v>2.1261574074074073E-3</v>
          </cell>
          <cell r="G18">
            <v>4.3206018518518524E-3</v>
          </cell>
          <cell r="H18">
            <v>6.4768518518518517E-3</v>
          </cell>
          <cell r="I18">
            <v>8.635416666666668E-3</v>
          </cell>
          <cell r="J18">
            <v>1.0842592592592593E-2</v>
          </cell>
          <cell r="K18" t="str">
            <v>+02:16,2</v>
          </cell>
          <cell r="L18">
            <v>27</v>
          </cell>
        </row>
        <row r="19">
          <cell r="C19" t="str">
            <v>Молотков Николай</v>
          </cell>
          <cell r="D19" t="str">
            <v>U Skate / Москва</v>
          </cell>
          <cell r="E19">
            <v>1990</v>
          </cell>
          <cell r="F19">
            <v>2.173611111111111E-3</v>
          </cell>
          <cell r="G19">
            <v>4.3368055555555556E-3</v>
          </cell>
          <cell r="H19">
            <v>6.5555555555555549E-3</v>
          </cell>
          <cell r="I19">
            <v>8.8287037037037032E-3</v>
          </cell>
          <cell r="J19">
            <v>1.1142361111111112E-2</v>
          </cell>
          <cell r="K19" t="str">
            <v>+02:42,1</v>
          </cell>
          <cell r="L19">
            <v>26</v>
          </cell>
        </row>
        <row r="20">
          <cell r="C20" t="str">
            <v>Пасюк Дмитрий</v>
          </cell>
          <cell r="D20" t="str">
            <v>Москва</v>
          </cell>
          <cell r="E20">
            <v>1979</v>
          </cell>
          <cell r="F20">
            <v>2.166666666666667E-3</v>
          </cell>
          <cell r="G20">
            <v>4.378472222222222E-3</v>
          </cell>
          <cell r="H20">
            <v>6.7013888888888887E-3</v>
          </cell>
          <cell r="I20">
            <v>9.0717592592592586E-3</v>
          </cell>
          <cell r="J20">
            <v>1.1436342592592593E-2</v>
          </cell>
          <cell r="K20" t="str">
            <v>+03:07,5</v>
          </cell>
          <cell r="L20">
            <v>25</v>
          </cell>
        </row>
        <row r="21">
          <cell r="C21" t="str">
            <v>Минашкин Алексей</v>
          </cell>
          <cell r="D21" t="str">
            <v>СК МарьиноМульти</v>
          </cell>
          <cell r="E21">
            <v>1965</v>
          </cell>
          <cell r="F21">
            <v>2.4618055555555556E-3</v>
          </cell>
          <cell r="G21">
            <v>4.7731481481481479E-3</v>
          </cell>
          <cell r="H21">
            <v>7.1655092592592595E-3</v>
          </cell>
          <cell r="I21">
            <v>9.5289351851851837E-3</v>
          </cell>
          <cell r="J21">
            <v>1.1927083333333333E-2</v>
          </cell>
          <cell r="K21" t="str">
            <v>+03:49,9</v>
          </cell>
          <cell r="L21">
            <v>24</v>
          </cell>
        </row>
        <row r="22">
          <cell r="C22" t="str">
            <v>Фридкин Дмитрий</v>
          </cell>
          <cell r="D22" t="str">
            <v>лично</v>
          </cell>
          <cell r="E22">
            <v>1969</v>
          </cell>
          <cell r="F22">
            <v>2.3344907407407407E-3</v>
          </cell>
          <cell r="G22">
            <v>4.5601851851851853E-3</v>
          </cell>
          <cell r="H22">
            <v>6.8067129629629623E-3</v>
          </cell>
          <cell r="I22">
            <v>9.0543981481481482E-3</v>
          </cell>
          <cell r="J22">
            <v>1.1957175925925927E-2</v>
          </cell>
          <cell r="K22" t="str">
            <v>+03:52,5</v>
          </cell>
          <cell r="L22">
            <v>23</v>
          </cell>
        </row>
        <row r="23">
          <cell r="C23" t="str">
            <v>Ермачков Владислав</v>
          </cell>
          <cell r="D23" t="str">
            <v>Трудовые резервы, Мо</v>
          </cell>
          <cell r="E23">
            <v>2002</v>
          </cell>
          <cell r="F23">
            <v>2.653935185185185E-3</v>
          </cell>
          <cell r="G23">
            <v>5.5706018518518518E-3</v>
          </cell>
          <cell r="H23">
            <v>8.5011574074074069E-3</v>
          </cell>
          <cell r="I23">
            <v>1.1555555555555555E-2</v>
          </cell>
          <cell r="J23">
            <v>1.4365740740740741E-2</v>
          </cell>
          <cell r="K23" t="str">
            <v>+07:20,6</v>
          </cell>
          <cell r="L23">
            <v>22</v>
          </cell>
        </row>
        <row r="24">
          <cell r="C24" t="str">
            <v>Павлов Валерий</v>
          </cell>
          <cell r="D24" t="str">
            <v>лично/Смоленск</v>
          </cell>
          <cell r="E24">
            <v>1964</v>
          </cell>
          <cell r="F24">
            <v>2.9247685185185188E-3</v>
          </cell>
          <cell r="G24">
            <v>5.9699074074074064E-3</v>
          </cell>
          <cell r="H24">
            <v>9.0405092592592586E-3</v>
          </cell>
          <cell r="I24">
            <v>1.2159722222222223E-2</v>
          </cell>
          <cell r="J24">
            <v>1.5424768518518518E-2</v>
          </cell>
          <cell r="K24" t="str">
            <v>+08:52,1</v>
          </cell>
          <cell r="L24">
            <v>21</v>
          </cell>
        </row>
        <row r="36">
          <cell r="C36" t="str">
            <v>Шабанов Дмитрий</v>
          </cell>
          <cell r="D36" t="str">
            <v>"ЮЛ"ШСК""Лидер"</v>
          </cell>
          <cell r="E36">
            <v>2003</v>
          </cell>
          <cell r="F36">
            <v>1.945601851851852E-3</v>
          </cell>
          <cell r="G36">
            <v>3.9247685185185184E-3</v>
          </cell>
          <cell r="H36">
            <v>5.9259259259259256E-3</v>
          </cell>
          <cell r="I36">
            <v>7.8807870370370368E-3</v>
          </cell>
          <cell r="J36">
            <v>9.8587962962962978E-3</v>
          </cell>
          <cell r="L36">
            <v>33</v>
          </cell>
        </row>
        <row r="37">
          <cell r="C37" t="str">
            <v>Жирнов Андрей</v>
          </cell>
          <cell r="D37" t="str">
            <v>СШ по ЗВС Химки</v>
          </cell>
          <cell r="E37">
            <v>2004</v>
          </cell>
          <cell r="F37">
            <v>1.96875E-3</v>
          </cell>
          <cell r="G37">
            <v>4.0057870370370377E-3</v>
          </cell>
          <cell r="H37">
            <v>6.023148148148149E-3</v>
          </cell>
          <cell r="I37">
            <v>8.0497685185185186E-3</v>
          </cell>
          <cell r="J37">
            <v>1.0018518518518519E-2</v>
          </cell>
          <cell r="K37" t="str">
            <v>+00:13,8</v>
          </cell>
          <cell r="L37">
            <v>31</v>
          </cell>
        </row>
        <row r="38">
          <cell r="C38" t="str">
            <v>Кобзарь Евгений</v>
          </cell>
          <cell r="D38" t="str">
            <v>СШ 93 на Можайке</v>
          </cell>
          <cell r="E38">
            <v>2003</v>
          </cell>
          <cell r="F38">
            <v>1.9039351851851854E-3</v>
          </cell>
          <cell r="G38">
            <v>3.922453703703704E-3</v>
          </cell>
          <cell r="H38">
            <v>6.0208333333333329E-3</v>
          </cell>
          <cell r="I38">
            <v>8.1099537037037043E-3</v>
          </cell>
          <cell r="J38">
            <v>1.0119212962962964E-2</v>
          </cell>
          <cell r="K38" t="str">
            <v>+00:22,5</v>
          </cell>
          <cell r="L38">
            <v>29</v>
          </cell>
        </row>
        <row r="39">
          <cell r="C39" t="str">
            <v>Зайцев Алексей</v>
          </cell>
          <cell r="D39" t="str">
            <v>ЛК Наседкина</v>
          </cell>
          <cell r="E39">
            <v>2004</v>
          </cell>
          <cell r="F39">
            <v>1.9861111111111108E-3</v>
          </cell>
          <cell r="G39">
            <v>4.0428240740740737E-3</v>
          </cell>
          <cell r="H39">
            <v>6.1006944444444442E-3</v>
          </cell>
          <cell r="I39">
            <v>8.155092592592594E-3</v>
          </cell>
          <cell r="J39">
            <v>1.0182870370370372E-2</v>
          </cell>
          <cell r="K39" t="str">
            <v>+00:28,0</v>
          </cell>
          <cell r="L39">
            <v>27</v>
          </cell>
        </row>
        <row r="40">
          <cell r="C40" t="str">
            <v>Маликов Сергей</v>
          </cell>
          <cell r="D40" t="str">
            <v>Самбо-70</v>
          </cell>
          <cell r="E40">
            <v>2004</v>
          </cell>
          <cell r="F40">
            <v>2.0625000000000001E-3</v>
          </cell>
          <cell r="G40">
            <v>4.0659722222222226E-3</v>
          </cell>
          <cell r="H40">
            <v>6.122685185185185E-3</v>
          </cell>
          <cell r="I40">
            <v>8.2106481481481492E-3</v>
          </cell>
          <cell r="J40">
            <v>1.0225694444444445E-2</v>
          </cell>
          <cell r="K40" t="str">
            <v>+00:31,7</v>
          </cell>
          <cell r="L40">
            <v>26</v>
          </cell>
        </row>
        <row r="41">
          <cell r="C41" t="str">
            <v>Копыткин Антон</v>
          </cell>
          <cell r="D41" t="str">
            <v>Юность Москвы Тушино</v>
          </cell>
          <cell r="E41">
            <v>2004</v>
          </cell>
          <cell r="F41">
            <v>2.0173611111111108E-3</v>
          </cell>
          <cell r="G41">
            <v>4.0555555555555553E-3</v>
          </cell>
          <cell r="H41">
            <v>6.2094907407407411E-3</v>
          </cell>
          <cell r="I41">
            <v>8.2361111111111107E-3</v>
          </cell>
          <cell r="J41">
            <v>1.022800925925926E-2</v>
          </cell>
          <cell r="K41" t="str">
            <v>+00:31,9</v>
          </cell>
          <cell r="L41">
            <v>25</v>
          </cell>
        </row>
        <row r="42">
          <cell r="C42" t="str">
            <v>Коробков Павел</v>
          </cell>
          <cell r="D42" t="str">
            <v>"ЮЛ"ШСК""Лидер"</v>
          </cell>
          <cell r="E42">
            <v>2003</v>
          </cell>
          <cell r="F42">
            <v>1.9745370370370372E-3</v>
          </cell>
          <cell r="G42">
            <v>4.0439814814814809E-3</v>
          </cell>
          <cell r="H42">
            <v>6.1874999999999994E-3</v>
          </cell>
          <cell r="I42">
            <v>8.278935185185186E-3</v>
          </cell>
          <cell r="J42">
            <v>1.0331018518518519E-2</v>
          </cell>
          <cell r="K42" t="str">
            <v>+00:40,8</v>
          </cell>
          <cell r="L42">
            <v>24</v>
          </cell>
        </row>
        <row r="43">
          <cell r="C43" t="str">
            <v>Князюк Егор</v>
          </cell>
          <cell r="D43" t="str">
            <v>"ЮЛ"ШСК""Лидер"</v>
          </cell>
          <cell r="E43">
            <v>2003</v>
          </cell>
          <cell r="F43">
            <v>2.0520833333333333E-3</v>
          </cell>
          <cell r="G43">
            <v>4.185185185185185E-3</v>
          </cell>
          <cell r="H43">
            <v>6.3587962962962964E-3</v>
          </cell>
          <cell r="I43">
            <v>8.37037037037037E-3</v>
          </cell>
          <cell r="J43">
            <v>1.0385416666666666E-2</v>
          </cell>
          <cell r="K43" t="str">
            <v>+00:45,5</v>
          </cell>
          <cell r="L43">
            <v>23</v>
          </cell>
        </row>
        <row r="44">
          <cell r="C44" t="str">
            <v>Семячкин Матвей</v>
          </cell>
          <cell r="D44" t="str">
            <v>СШОР Истина (Луховиц</v>
          </cell>
          <cell r="E44">
            <v>2004</v>
          </cell>
          <cell r="F44">
            <v>2.0798611111111113E-3</v>
          </cell>
          <cell r="G44">
            <v>4.1793981481481482E-3</v>
          </cell>
          <cell r="H44">
            <v>6.3194444444444444E-3</v>
          </cell>
          <cell r="I44">
            <v>8.4583333333333333E-3</v>
          </cell>
          <cell r="J44">
            <v>1.0603009259259258E-2</v>
          </cell>
          <cell r="K44" t="str">
            <v>+01:04,3</v>
          </cell>
          <cell r="L44">
            <v>22</v>
          </cell>
        </row>
        <row r="45">
          <cell r="C45" t="str">
            <v>Подушко Даниил</v>
          </cell>
          <cell r="D45" t="str">
            <v>ДЮСШ Кольчугино</v>
          </cell>
          <cell r="E45">
            <v>2004</v>
          </cell>
          <cell r="F45">
            <v>2.0335648148148149E-3</v>
          </cell>
          <cell r="G45">
            <v>4.1099537037037033E-3</v>
          </cell>
          <cell r="H45">
            <v>6.2939814814814811E-3</v>
          </cell>
          <cell r="I45">
            <v>8.4756944444444437E-3</v>
          </cell>
          <cell r="J45">
            <v>1.0653935185185185E-2</v>
          </cell>
          <cell r="K45" t="str">
            <v>+01:08,7</v>
          </cell>
          <cell r="L45">
            <v>21</v>
          </cell>
        </row>
        <row r="46">
          <cell r="C46" t="str">
            <v>Меньшиков Руслан</v>
          </cell>
          <cell r="D46" t="str">
            <v>ОСШОР</v>
          </cell>
          <cell r="E46">
            <v>2004</v>
          </cell>
          <cell r="F46">
            <v>2.0775462962962965E-3</v>
          </cell>
          <cell r="G46">
            <v>4.2187500000000003E-3</v>
          </cell>
          <cell r="H46">
            <v>6.4178240740740749E-3</v>
          </cell>
          <cell r="I46">
            <v>8.5706018518518518E-3</v>
          </cell>
          <cell r="J46">
            <v>1.0748842592592593E-2</v>
          </cell>
          <cell r="K46" t="str">
            <v>+01:16,9</v>
          </cell>
          <cell r="L46">
            <v>20</v>
          </cell>
        </row>
        <row r="47">
          <cell r="C47" t="str">
            <v>Хамзин Ильнур</v>
          </cell>
          <cell r="D47" t="str">
            <v>ЮМ Спартак\ФОК Лотос</v>
          </cell>
          <cell r="E47">
            <v>2004</v>
          </cell>
          <cell r="F47">
            <v>1.9675925925925928E-3</v>
          </cell>
          <cell r="G47">
            <v>4.0682870370370369E-3</v>
          </cell>
          <cell r="H47">
            <v>6.2974537037037035E-3</v>
          </cell>
          <cell r="I47">
            <v>8.5104166666666679E-3</v>
          </cell>
          <cell r="J47">
            <v>1.0755787037037036E-2</v>
          </cell>
          <cell r="K47" t="str">
            <v>+01:17,5</v>
          </cell>
          <cell r="L47">
            <v>19</v>
          </cell>
        </row>
        <row r="48">
          <cell r="C48" t="str">
            <v>Громов Никита</v>
          </cell>
          <cell r="D48" t="str">
            <v>Самбо 70/ Москва</v>
          </cell>
          <cell r="E48">
            <v>2004</v>
          </cell>
          <cell r="F48">
            <v>2.1226851851851854E-3</v>
          </cell>
          <cell r="G48">
            <v>4.37962962962963E-3</v>
          </cell>
          <cell r="H48">
            <v>6.4780092592592589E-3</v>
          </cell>
          <cell r="I48">
            <v>8.6388888888888887E-3</v>
          </cell>
          <cell r="J48">
            <v>1.0773148148148148E-2</v>
          </cell>
          <cell r="K48" t="str">
            <v>+01:19,0</v>
          </cell>
          <cell r="L48">
            <v>18</v>
          </cell>
        </row>
        <row r="49">
          <cell r="C49" t="str">
            <v>Шемякин Иван</v>
          </cell>
          <cell r="D49" t="str">
            <v>LD ski team/Ярославл</v>
          </cell>
          <cell r="E49">
            <v>2004</v>
          </cell>
          <cell r="F49">
            <v>2.1840277777777778E-3</v>
          </cell>
          <cell r="G49">
            <v>4.4571759259259261E-3</v>
          </cell>
          <cell r="H49">
            <v>6.6226851851851854E-3</v>
          </cell>
          <cell r="I49">
            <v>8.7685185185185192E-3</v>
          </cell>
          <cell r="J49">
            <v>1.0876157407407409E-2</v>
          </cell>
          <cell r="K49" t="str">
            <v>+01:27,9</v>
          </cell>
          <cell r="L49">
            <v>17</v>
          </cell>
        </row>
        <row r="50">
          <cell r="C50" t="str">
            <v>Калина Милан</v>
          </cell>
          <cell r="D50" t="str">
            <v>ДЮСШ Краснознаменск</v>
          </cell>
          <cell r="E50">
            <v>2004</v>
          </cell>
          <cell r="F50">
            <v>2.3043981481481483E-3</v>
          </cell>
          <cell r="G50">
            <v>4.5081018518518517E-3</v>
          </cell>
          <cell r="H50">
            <v>6.6851851851851855E-3</v>
          </cell>
          <cell r="I50">
            <v>8.850694444444444E-3</v>
          </cell>
          <cell r="J50">
            <v>1.1094907407407407E-2</v>
          </cell>
          <cell r="K50" t="str">
            <v>+01:46,8</v>
          </cell>
          <cell r="L50">
            <v>16</v>
          </cell>
        </row>
        <row r="51">
          <cell r="C51" t="str">
            <v>Сельдемиров Арсений</v>
          </cell>
          <cell r="D51" t="str">
            <v>СШОР 43</v>
          </cell>
          <cell r="E51">
            <v>2004</v>
          </cell>
          <cell r="F51">
            <v>2.2986111111111111E-3</v>
          </cell>
          <cell r="G51">
            <v>4.6643518518518518E-3</v>
          </cell>
          <cell r="H51">
            <v>6.9641203703703705E-3</v>
          </cell>
          <cell r="I51">
            <v>9.4004629629629629E-3</v>
          </cell>
          <cell r="J51">
            <v>1.173726851851852E-2</v>
          </cell>
          <cell r="K51" t="str">
            <v>+02:42,3</v>
          </cell>
          <cell r="L51">
            <v>15</v>
          </cell>
        </row>
        <row r="52">
          <cell r="C52" t="str">
            <v>Рассолов Алексей</v>
          </cell>
          <cell r="D52" t="str">
            <v>СШ 93</v>
          </cell>
          <cell r="E52">
            <v>2004</v>
          </cell>
          <cell r="F52">
            <v>2.2696759259259263E-3</v>
          </cell>
          <cell r="G52">
            <v>4.5949074074074078E-3</v>
          </cell>
          <cell r="H52">
            <v>6.9340277777777777E-3</v>
          </cell>
          <cell r="I52">
            <v>9.3692129629629629E-3</v>
          </cell>
          <cell r="J52">
            <v>1.1834490740740743E-2</v>
          </cell>
          <cell r="K52" t="str">
            <v>+02:50,7</v>
          </cell>
          <cell r="L52">
            <v>14</v>
          </cell>
        </row>
        <row r="53">
          <cell r="C53" t="str">
            <v>Перцев Александр</v>
          </cell>
          <cell r="D53" t="str">
            <v>Трудовые резервы, Мо</v>
          </cell>
          <cell r="E53">
            <v>2004</v>
          </cell>
          <cell r="F53">
            <v>2.3217592592592591E-3</v>
          </cell>
          <cell r="G53">
            <v>4.6921296296296303E-3</v>
          </cell>
          <cell r="H53">
            <v>7.1249999999999994E-3</v>
          </cell>
          <cell r="I53">
            <v>9.5046296296296302E-3</v>
          </cell>
          <cell r="J53">
            <v>1.1870370370370371E-2</v>
          </cell>
          <cell r="K53" t="str">
            <v>+02:53,8</v>
          </cell>
          <cell r="L53">
            <v>13</v>
          </cell>
        </row>
        <row r="54">
          <cell r="C54" t="str">
            <v>Шилов Андрей</v>
          </cell>
          <cell r="D54" t="str">
            <v>Трудовые резервы</v>
          </cell>
          <cell r="E54">
            <v>2004</v>
          </cell>
          <cell r="F54">
            <v>2.4710648148148153E-3</v>
          </cell>
          <cell r="G54">
            <v>4.8680555555555552E-3</v>
          </cell>
          <cell r="H54">
            <v>7.4027777777777781E-3</v>
          </cell>
          <cell r="I54">
            <v>1.0006944444444445E-2</v>
          </cell>
          <cell r="J54">
            <v>1.2606481481481481E-2</v>
          </cell>
          <cell r="K54" t="str">
            <v>+03:57,4</v>
          </cell>
          <cell r="L54">
            <v>12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421"/>
  <sheetViews>
    <sheetView tabSelected="1" view="pageBreakPreview" topLeftCell="A392" zoomScale="50" zoomScaleNormal="85" zoomScaleSheetLayoutView="50" workbookViewId="0">
      <selection activeCell="W408" sqref="W408"/>
    </sheetView>
  </sheetViews>
  <sheetFormatPr defaultColWidth="9.109375" defaultRowHeight="13.8" x14ac:dyDescent="0.25"/>
  <cols>
    <col min="1" max="1" width="9.109375" style="1"/>
    <col min="2" max="2" width="16.109375" style="2" customWidth="1"/>
    <col min="3" max="3" width="43.44140625" style="1" customWidth="1"/>
    <col min="4" max="4" width="13.88671875" style="2" customWidth="1"/>
    <col min="5" max="5" width="31.33203125" style="2" customWidth="1"/>
    <col min="6" max="7" width="12.88671875" style="1" customWidth="1"/>
    <col min="8" max="8" width="12.88671875" style="43" customWidth="1"/>
    <col min="9" max="9" width="12" style="20" customWidth="1"/>
    <col min="10" max="16384" width="9.109375" style="1"/>
  </cols>
  <sheetData>
    <row r="1" spans="1:9" ht="42" customHeight="1" x14ac:dyDescent="0.25">
      <c r="B1" s="28" t="s">
        <v>45</v>
      </c>
      <c r="C1" s="28"/>
      <c r="D1" s="28"/>
      <c r="E1" s="28"/>
      <c r="F1" s="28"/>
      <c r="G1" s="28"/>
      <c r="H1" s="28"/>
      <c r="I1" s="28"/>
    </row>
    <row r="2" spans="1:9" ht="47.55" customHeight="1" x14ac:dyDescent="0.25">
      <c r="B2" s="26" t="s">
        <v>257</v>
      </c>
      <c r="C2" s="26"/>
      <c r="D2" s="26"/>
      <c r="E2" s="26"/>
      <c r="F2" s="26"/>
      <c r="G2" s="26"/>
      <c r="H2" s="26"/>
      <c r="I2" s="26"/>
    </row>
    <row r="3" spans="1:9" ht="9" customHeight="1" x14ac:dyDescent="0.25">
      <c r="B3" s="27"/>
      <c r="C3" s="27"/>
      <c r="D3" s="27"/>
      <c r="E3" s="27"/>
      <c r="F3" s="27"/>
      <c r="G3" s="27"/>
      <c r="H3" s="27"/>
      <c r="I3" s="27"/>
    </row>
    <row r="4" spans="1:9" ht="5.25" customHeight="1" x14ac:dyDescent="0.25">
      <c r="B4" s="14"/>
      <c r="C4" s="3"/>
      <c r="D4" s="14"/>
      <c r="E4" s="14"/>
      <c r="F4" s="3"/>
      <c r="G4" s="3"/>
      <c r="H4" s="38"/>
    </row>
    <row r="5" spans="1:9" s="12" customFormat="1" ht="18" x14ac:dyDescent="0.25">
      <c r="B5" s="33" t="s">
        <v>4</v>
      </c>
      <c r="C5" s="33"/>
      <c r="D5" s="33"/>
      <c r="E5" s="33"/>
      <c r="F5" s="33"/>
      <c r="G5" s="33"/>
      <c r="H5" s="33"/>
      <c r="I5" s="33"/>
    </row>
    <row r="6" spans="1:9" s="3" customFormat="1" ht="7.5" customHeight="1" x14ac:dyDescent="0.25">
      <c r="B6" s="5"/>
      <c r="C6" s="6"/>
      <c r="D6" s="6"/>
      <c r="E6" s="7"/>
      <c r="F6" s="8"/>
      <c r="G6" s="8"/>
      <c r="H6" s="8"/>
      <c r="I6" s="19"/>
    </row>
    <row r="7" spans="1:9" s="3" customFormat="1" ht="7.5" customHeight="1" x14ac:dyDescent="0.25">
      <c r="B7" s="5"/>
      <c r="C7" s="6"/>
      <c r="D7" s="6"/>
      <c r="E7" s="7"/>
      <c r="F7" s="8"/>
      <c r="G7" s="8"/>
      <c r="H7" s="8"/>
      <c r="I7" s="19"/>
    </row>
    <row r="8" spans="1:9" s="3" customFormat="1" ht="28.05" customHeight="1" x14ac:dyDescent="0.25">
      <c r="A8" s="11" t="s">
        <v>3</v>
      </c>
      <c r="B8" s="4" t="s">
        <v>5</v>
      </c>
      <c r="C8" s="4" t="s">
        <v>0</v>
      </c>
      <c r="D8" s="4" t="s">
        <v>1</v>
      </c>
      <c r="E8" s="4" t="s">
        <v>2</v>
      </c>
      <c r="F8" s="16" t="s">
        <v>258</v>
      </c>
      <c r="G8" s="16" t="s">
        <v>259</v>
      </c>
      <c r="H8" s="39" t="s">
        <v>511</v>
      </c>
      <c r="I8" s="15" t="s">
        <v>260</v>
      </c>
    </row>
    <row r="9" spans="1:9" s="3" customFormat="1" ht="28.05" customHeight="1" x14ac:dyDescent="0.25">
      <c r="B9" s="29" t="s">
        <v>49</v>
      </c>
      <c r="C9" s="30"/>
      <c r="D9" s="30"/>
      <c r="E9" s="30"/>
      <c r="F9" s="30"/>
      <c r="G9" s="30"/>
      <c r="H9" s="30"/>
      <c r="I9" s="30"/>
    </row>
    <row r="10" spans="1:9" s="3" customFormat="1" ht="28.05" customHeight="1" x14ac:dyDescent="0.25">
      <c r="B10" s="13">
        <v>1</v>
      </c>
      <c r="C10" s="10" t="s">
        <v>102</v>
      </c>
      <c r="D10" s="13">
        <v>2010</v>
      </c>
      <c r="E10" s="9" t="s">
        <v>16</v>
      </c>
      <c r="F10" s="17">
        <v>33</v>
      </c>
      <c r="G10" s="17">
        <f>VLOOKUP(C10,'[2]1,8'!$D$31:$H$37,5,FALSE)</f>
        <v>33</v>
      </c>
      <c r="H10" s="40">
        <f>VLOOKUP(C10,'[4]3км'!$C$15:$I$27,7,FALSE)</f>
        <v>33</v>
      </c>
      <c r="I10" s="21">
        <f>SUM(F10:H10)</f>
        <v>99</v>
      </c>
    </row>
    <row r="11" spans="1:9" s="3" customFormat="1" ht="28.05" customHeight="1" x14ac:dyDescent="0.25">
      <c r="B11" s="13">
        <v>2</v>
      </c>
      <c r="C11" s="10" t="s">
        <v>12</v>
      </c>
      <c r="D11" s="13">
        <v>2009</v>
      </c>
      <c r="E11" s="9" t="s">
        <v>6</v>
      </c>
      <c r="F11" s="17">
        <v>29</v>
      </c>
      <c r="G11" s="17">
        <f>VLOOKUP(C11,'[2]1,8'!$D$31:$H$37,5,FALSE)</f>
        <v>31</v>
      </c>
      <c r="H11" s="40">
        <f>VLOOKUP(C11,'[4]3км'!$C$15:$I$27,7,FALSE)</f>
        <v>31</v>
      </c>
      <c r="I11" s="21">
        <f>SUM(F11:H11)</f>
        <v>91</v>
      </c>
    </row>
    <row r="12" spans="1:9" s="3" customFormat="1" ht="28.05" customHeight="1" x14ac:dyDescent="0.25">
      <c r="B12" s="13">
        <v>3</v>
      </c>
      <c r="C12" s="10" t="s">
        <v>106</v>
      </c>
      <c r="D12" s="13">
        <v>2009</v>
      </c>
      <c r="E12" s="9" t="s">
        <v>107</v>
      </c>
      <c r="F12" s="17">
        <v>26</v>
      </c>
      <c r="G12" s="17">
        <f>VLOOKUP(C12,'[2]1,8'!$D$31:$H$37,5,FALSE)</f>
        <v>26</v>
      </c>
      <c r="H12" s="40">
        <f>VLOOKUP(C12,'[4]3км'!$C$15:$I$27,7,FALSE)</f>
        <v>25</v>
      </c>
      <c r="I12" s="21">
        <f>SUM(F12:H12)</f>
        <v>77</v>
      </c>
    </row>
    <row r="13" spans="1:9" s="3" customFormat="1" ht="28.05" customHeight="1" x14ac:dyDescent="0.25">
      <c r="B13" s="13">
        <v>4</v>
      </c>
      <c r="C13" s="10" t="s">
        <v>47</v>
      </c>
      <c r="D13" s="13">
        <v>2009</v>
      </c>
      <c r="E13" s="9" t="s">
        <v>108</v>
      </c>
      <c r="F13" s="17">
        <v>25</v>
      </c>
      <c r="G13" s="17">
        <f>VLOOKUP(C13,'[2]1,8'!$D$31:$H$37,5,FALSE)</f>
        <v>27</v>
      </c>
      <c r="H13" s="40">
        <f>VLOOKUP(C13,'[4]3км'!$C$15:$I$27,7,FALSE)</f>
        <v>24</v>
      </c>
      <c r="I13" s="21">
        <f>SUM(F13:H13)</f>
        <v>76</v>
      </c>
    </row>
    <row r="14" spans="1:9" s="3" customFormat="1" ht="28.05" customHeight="1" x14ac:dyDescent="0.25">
      <c r="B14" s="13">
        <v>5</v>
      </c>
      <c r="C14" s="10" t="s">
        <v>13</v>
      </c>
      <c r="D14" s="13">
        <v>2009</v>
      </c>
      <c r="E14" s="9" t="s">
        <v>103</v>
      </c>
      <c r="F14" s="17">
        <v>31</v>
      </c>
      <c r="G14" s="17"/>
      <c r="H14" s="40">
        <f>VLOOKUP(C14,'[4]3км'!$C$15:$I$27,7,FALSE)</f>
        <v>29</v>
      </c>
      <c r="I14" s="21">
        <f>SUM(F14:H14)</f>
        <v>60</v>
      </c>
    </row>
    <row r="15" spans="1:9" s="3" customFormat="1" ht="28.05" customHeight="1" x14ac:dyDescent="0.25">
      <c r="B15" s="13">
        <v>6</v>
      </c>
      <c r="C15" s="10" t="s">
        <v>377</v>
      </c>
      <c r="D15" s="13">
        <v>2009</v>
      </c>
      <c r="E15" s="9" t="s">
        <v>378</v>
      </c>
      <c r="F15" s="17"/>
      <c r="G15" s="17">
        <v>29</v>
      </c>
      <c r="H15" s="40">
        <f>VLOOKUP(C15,'[4]3км'!$C$15:$I$27,7,FALSE)</f>
        <v>27</v>
      </c>
      <c r="I15" s="21">
        <f>SUM(F15:H15)</f>
        <v>56</v>
      </c>
    </row>
    <row r="16" spans="1:9" s="3" customFormat="1" ht="28.05" customHeight="1" x14ac:dyDescent="0.25">
      <c r="B16" s="13">
        <v>7</v>
      </c>
      <c r="C16" s="10" t="s">
        <v>379</v>
      </c>
      <c r="D16" s="13">
        <v>2010</v>
      </c>
      <c r="E16" s="9" t="s">
        <v>8</v>
      </c>
      <c r="F16" s="17"/>
      <c r="G16" s="17">
        <v>25</v>
      </c>
      <c r="H16" s="40">
        <f>VLOOKUP(C16,'[4]3км'!$C$15:$I$27,7,FALSE)</f>
        <v>26</v>
      </c>
      <c r="I16" s="21">
        <f>SUM(F16:H16)</f>
        <v>51</v>
      </c>
    </row>
    <row r="17" spans="2:9" s="3" customFormat="1" ht="28.05" customHeight="1" x14ac:dyDescent="0.25">
      <c r="B17" s="13">
        <v>8</v>
      </c>
      <c r="C17" s="10" t="s">
        <v>380</v>
      </c>
      <c r="D17" s="13">
        <v>2010</v>
      </c>
      <c r="E17" s="9" t="s">
        <v>8</v>
      </c>
      <c r="F17" s="17"/>
      <c r="G17" s="17">
        <v>24</v>
      </c>
      <c r="H17" s="40">
        <f>VLOOKUP(C17,'[4]3км'!$C$15:$I$27,7,FALSE)</f>
        <v>20</v>
      </c>
      <c r="I17" s="21">
        <f>SUM(F17:H17)</f>
        <v>44</v>
      </c>
    </row>
    <row r="18" spans="2:9" s="3" customFormat="1" ht="28.05" customHeight="1" x14ac:dyDescent="0.25">
      <c r="B18" s="13">
        <v>9</v>
      </c>
      <c r="C18" s="10" t="s">
        <v>104</v>
      </c>
      <c r="D18" s="13">
        <v>2009</v>
      </c>
      <c r="E18" s="9" t="s">
        <v>105</v>
      </c>
      <c r="F18" s="17">
        <v>27</v>
      </c>
      <c r="G18" s="17"/>
      <c r="H18" s="40"/>
      <c r="I18" s="21">
        <f>SUM(F18:H18)</f>
        <v>27</v>
      </c>
    </row>
    <row r="19" spans="2:9" s="3" customFormat="1" ht="28.05" customHeight="1" x14ac:dyDescent="0.25">
      <c r="B19" s="13">
        <v>10</v>
      </c>
      <c r="C19" s="10" t="s">
        <v>14</v>
      </c>
      <c r="D19" s="13">
        <v>2009</v>
      </c>
      <c r="E19" s="9" t="s">
        <v>103</v>
      </c>
      <c r="F19" s="17">
        <v>24</v>
      </c>
      <c r="G19" s="17"/>
      <c r="H19" s="40"/>
      <c r="I19" s="21">
        <f>SUM(F19:H19)</f>
        <v>24</v>
      </c>
    </row>
    <row r="20" spans="2:9" s="3" customFormat="1" ht="28.05" customHeight="1" x14ac:dyDescent="0.25">
      <c r="B20" s="13">
        <v>11</v>
      </c>
      <c r="C20" s="10" t="s">
        <v>513</v>
      </c>
      <c r="D20" s="13">
        <v>2009</v>
      </c>
      <c r="E20" s="9" t="s">
        <v>512</v>
      </c>
      <c r="F20" s="17"/>
      <c r="G20" s="17"/>
      <c r="H20" s="40">
        <v>23</v>
      </c>
      <c r="I20" s="21">
        <f>SUM(F20:H20)</f>
        <v>23</v>
      </c>
    </row>
    <row r="21" spans="2:9" s="3" customFormat="1" ht="28.05" customHeight="1" x14ac:dyDescent="0.25">
      <c r="B21" s="13">
        <v>12</v>
      </c>
      <c r="C21" s="10" t="s">
        <v>401</v>
      </c>
      <c r="D21" s="13">
        <v>2009</v>
      </c>
      <c r="E21" s="9" t="s">
        <v>512</v>
      </c>
      <c r="F21" s="17"/>
      <c r="G21" s="17"/>
      <c r="H21" s="40">
        <v>22</v>
      </c>
      <c r="I21" s="21">
        <f>SUM(F21:H21)</f>
        <v>22</v>
      </c>
    </row>
    <row r="22" spans="2:9" s="3" customFormat="1" ht="28.05" customHeight="1" x14ac:dyDescent="0.25">
      <c r="B22" s="13">
        <v>13</v>
      </c>
      <c r="C22" s="10" t="s">
        <v>514</v>
      </c>
      <c r="D22" s="13">
        <v>2010</v>
      </c>
      <c r="E22" s="9" t="s">
        <v>22</v>
      </c>
      <c r="F22" s="17"/>
      <c r="G22" s="17"/>
      <c r="H22" s="40">
        <v>21</v>
      </c>
      <c r="I22" s="21">
        <f>SUM(F22:H22)</f>
        <v>21</v>
      </c>
    </row>
    <row r="23" spans="2:9" s="3" customFormat="1" ht="28.05" customHeight="1" x14ac:dyDescent="0.25">
      <c r="B23" s="13">
        <v>14</v>
      </c>
      <c r="C23" s="10" t="s">
        <v>515</v>
      </c>
      <c r="D23" s="13">
        <v>2011</v>
      </c>
      <c r="E23" s="9" t="s">
        <v>516</v>
      </c>
      <c r="F23" s="17"/>
      <c r="G23" s="17"/>
      <c r="H23" s="40">
        <v>19</v>
      </c>
      <c r="I23" s="21">
        <f>SUM(F23:H23)</f>
        <v>19</v>
      </c>
    </row>
    <row r="24" spans="2:9" s="3" customFormat="1" ht="28.05" customHeight="1" x14ac:dyDescent="0.25">
      <c r="B24" s="13">
        <v>15</v>
      </c>
      <c r="C24" s="10" t="s">
        <v>517</v>
      </c>
      <c r="D24" s="13">
        <v>2011</v>
      </c>
      <c r="E24" s="9" t="s">
        <v>43</v>
      </c>
      <c r="F24" s="17"/>
      <c r="G24" s="17"/>
      <c r="H24" s="40">
        <v>18</v>
      </c>
      <c r="I24" s="21">
        <f>SUM(F24:H24)</f>
        <v>18</v>
      </c>
    </row>
    <row r="25" spans="2:9" s="3" customFormat="1" ht="28.05" customHeight="1" x14ac:dyDescent="0.25">
      <c r="B25" s="22" t="s">
        <v>124</v>
      </c>
      <c r="C25" s="23"/>
      <c r="D25" s="23"/>
      <c r="E25" s="23"/>
      <c r="F25" s="23"/>
      <c r="G25" s="23"/>
      <c r="H25" s="23"/>
      <c r="I25" s="23"/>
    </row>
    <row r="26" spans="2:9" s="3" customFormat="1" ht="28.05" customHeight="1" x14ac:dyDescent="0.25">
      <c r="B26" s="4" t="s">
        <v>5</v>
      </c>
      <c r="C26" s="4" t="s">
        <v>0</v>
      </c>
      <c r="D26" s="4" t="s">
        <v>1</v>
      </c>
      <c r="E26" s="4" t="s">
        <v>2</v>
      </c>
      <c r="F26" s="16" t="s">
        <v>258</v>
      </c>
      <c r="G26" s="16" t="s">
        <v>259</v>
      </c>
      <c r="H26" s="39" t="s">
        <v>511</v>
      </c>
      <c r="I26" s="15" t="s">
        <v>260</v>
      </c>
    </row>
    <row r="27" spans="2:9" s="3" customFormat="1" ht="28.05" customHeight="1" x14ac:dyDescent="0.25">
      <c r="B27" s="13">
        <v>1</v>
      </c>
      <c r="C27" s="10" t="s">
        <v>111</v>
      </c>
      <c r="D27" s="13">
        <v>2013</v>
      </c>
      <c r="E27" s="9" t="s">
        <v>112</v>
      </c>
      <c r="F27" s="17">
        <v>31</v>
      </c>
      <c r="G27" s="17">
        <v>31</v>
      </c>
      <c r="H27" s="40">
        <v>24</v>
      </c>
      <c r="I27" s="21">
        <f>SUM(F27:H27)</f>
        <v>86</v>
      </c>
    </row>
    <row r="28" spans="2:9" s="3" customFormat="1" ht="28.05" customHeight="1" x14ac:dyDescent="0.25">
      <c r="B28" s="13">
        <v>2</v>
      </c>
      <c r="C28" s="10" t="s">
        <v>109</v>
      </c>
      <c r="D28" s="13">
        <v>2011</v>
      </c>
      <c r="E28" s="9" t="s">
        <v>110</v>
      </c>
      <c r="F28" s="17">
        <v>33</v>
      </c>
      <c r="G28" s="17"/>
      <c r="H28" s="40">
        <v>33</v>
      </c>
      <c r="I28" s="21">
        <f>SUM(F28:H28)</f>
        <v>66</v>
      </c>
    </row>
    <row r="29" spans="2:9" s="3" customFormat="1" ht="28.05" customHeight="1" x14ac:dyDescent="0.25">
      <c r="B29" s="13">
        <v>3</v>
      </c>
      <c r="C29" s="10" t="s">
        <v>381</v>
      </c>
      <c r="D29" s="13">
        <v>2011</v>
      </c>
      <c r="E29" s="9" t="s">
        <v>100</v>
      </c>
      <c r="F29" s="17"/>
      <c r="G29" s="17">
        <v>33</v>
      </c>
      <c r="H29" s="40"/>
      <c r="I29" s="21">
        <f>SUM(F29:H29)</f>
        <v>33</v>
      </c>
    </row>
    <row r="30" spans="2:9" s="3" customFormat="1" ht="28.05" customHeight="1" x14ac:dyDescent="0.25">
      <c r="B30" s="13">
        <v>4</v>
      </c>
      <c r="C30" s="10" t="s">
        <v>518</v>
      </c>
      <c r="D30" s="13">
        <v>2011</v>
      </c>
      <c r="E30" s="9" t="s">
        <v>512</v>
      </c>
      <c r="F30" s="17"/>
      <c r="G30" s="17"/>
      <c r="H30" s="40">
        <v>31</v>
      </c>
      <c r="I30" s="21">
        <f>SUM(F30:H30)</f>
        <v>31</v>
      </c>
    </row>
    <row r="31" spans="2:9" s="3" customFormat="1" ht="28.05" customHeight="1" x14ac:dyDescent="0.25">
      <c r="B31" s="13">
        <v>5</v>
      </c>
      <c r="C31" s="10" t="s">
        <v>519</v>
      </c>
      <c r="D31" s="13">
        <v>2011</v>
      </c>
      <c r="E31" s="9" t="s">
        <v>512</v>
      </c>
      <c r="F31" s="17"/>
      <c r="G31" s="17"/>
      <c r="H31" s="40">
        <v>29</v>
      </c>
      <c r="I31" s="21">
        <f>SUM(F31:H31)</f>
        <v>29</v>
      </c>
    </row>
    <row r="32" spans="2:9" s="3" customFormat="1" ht="28.05" customHeight="1" x14ac:dyDescent="0.25">
      <c r="B32" s="13">
        <v>6</v>
      </c>
      <c r="C32" s="10" t="s">
        <v>520</v>
      </c>
      <c r="D32" s="13">
        <v>2009</v>
      </c>
      <c r="E32" s="9" t="s">
        <v>43</v>
      </c>
      <c r="F32" s="17"/>
      <c r="G32" s="17"/>
      <c r="H32" s="40">
        <v>27</v>
      </c>
      <c r="I32" s="21">
        <f>SUM(F32:H32)</f>
        <v>27</v>
      </c>
    </row>
    <row r="33" spans="2:9" s="3" customFormat="1" ht="28.05" customHeight="1" x14ac:dyDescent="0.25">
      <c r="B33" s="13">
        <v>7</v>
      </c>
      <c r="C33" s="10" t="s">
        <v>521</v>
      </c>
      <c r="D33" s="13">
        <v>2013</v>
      </c>
      <c r="E33" s="9" t="s">
        <v>6</v>
      </c>
      <c r="F33" s="17"/>
      <c r="G33" s="17"/>
      <c r="H33" s="40">
        <v>26</v>
      </c>
      <c r="I33" s="21">
        <f>SUM(F33:H33)</f>
        <v>26</v>
      </c>
    </row>
    <row r="34" spans="2:9" s="3" customFormat="1" ht="28.05" customHeight="1" x14ac:dyDescent="0.25">
      <c r="B34" s="13">
        <v>8</v>
      </c>
      <c r="C34" s="10" t="s">
        <v>522</v>
      </c>
      <c r="D34" s="13">
        <v>2010</v>
      </c>
      <c r="E34" s="9" t="s">
        <v>512</v>
      </c>
      <c r="F34" s="17"/>
      <c r="G34" s="17"/>
      <c r="H34" s="40">
        <v>25</v>
      </c>
      <c r="I34" s="21">
        <f>SUM(F34:H34)</f>
        <v>25</v>
      </c>
    </row>
    <row r="35" spans="2:9" s="3" customFormat="1" ht="28.05" customHeight="1" x14ac:dyDescent="0.25">
      <c r="B35" s="13">
        <v>9</v>
      </c>
      <c r="C35" s="10" t="s">
        <v>523</v>
      </c>
      <c r="D35" s="13">
        <v>2011</v>
      </c>
      <c r="E35" s="9" t="s">
        <v>512</v>
      </c>
      <c r="F35" s="17"/>
      <c r="G35" s="17"/>
      <c r="H35" s="40">
        <v>23</v>
      </c>
      <c r="I35" s="21">
        <f>SUM(F35:H35)</f>
        <v>23</v>
      </c>
    </row>
    <row r="36" spans="2:9" s="3" customFormat="1" ht="28.05" customHeight="1" x14ac:dyDescent="0.25">
      <c r="B36" s="22" t="s">
        <v>50</v>
      </c>
      <c r="C36" s="23"/>
      <c r="D36" s="23"/>
      <c r="E36" s="23"/>
      <c r="F36" s="23"/>
      <c r="G36" s="23"/>
      <c r="H36" s="23"/>
      <c r="I36" s="23"/>
    </row>
    <row r="37" spans="2:9" s="3" customFormat="1" ht="28.05" customHeight="1" x14ac:dyDescent="0.25">
      <c r="B37" s="4" t="s">
        <v>5</v>
      </c>
      <c r="C37" s="4" t="s">
        <v>0</v>
      </c>
      <c r="D37" s="4" t="s">
        <v>1</v>
      </c>
      <c r="E37" s="4" t="s">
        <v>2</v>
      </c>
      <c r="F37" s="16" t="s">
        <v>258</v>
      </c>
      <c r="G37" s="16" t="s">
        <v>259</v>
      </c>
      <c r="H37" s="39" t="s">
        <v>511</v>
      </c>
      <c r="I37" s="15" t="s">
        <v>260</v>
      </c>
    </row>
    <row r="38" spans="2:9" s="3" customFormat="1" ht="28.05" customHeight="1" x14ac:dyDescent="0.25">
      <c r="B38" s="13">
        <v>1</v>
      </c>
      <c r="C38" s="10" t="s">
        <v>114</v>
      </c>
      <c r="D38" s="13">
        <v>2009</v>
      </c>
      <c r="E38" s="9" t="s">
        <v>115</v>
      </c>
      <c r="F38" s="17">
        <v>31</v>
      </c>
      <c r="G38" s="17">
        <f>VLOOKUP(C38,'[2]1,8'!$D$65:$H$72,5,FALSE)</f>
        <v>26</v>
      </c>
      <c r="H38" s="40">
        <f>VLOOKUP(C38,'[4]3км'!$C$61:$I$67,7,FALSE)</f>
        <v>25</v>
      </c>
      <c r="I38" s="21">
        <f>SUM(F38:H38)</f>
        <v>82</v>
      </c>
    </row>
    <row r="39" spans="2:9" s="3" customFormat="1" ht="28.05" customHeight="1" x14ac:dyDescent="0.25">
      <c r="B39" s="13">
        <v>2</v>
      </c>
      <c r="C39" s="10" t="s">
        <v>117</v>
      </c>
      <c r="D39" s="13">
        <v>2012</v>
      </c>
      <c r="E39" s="9" t="s">
        <v>115</v>
      </c>
      <c r="F39" s="17">
        <v>27</v>
      </c>
      <c r="G39" s="17">
        <f>VLOOKUP(C39,'[2]1,8'!$D$65:$H$72,5,FALSE)</f>
        <v>23</v>
      </c>
      <c r="H39" s="40">
        <f>VLOOKUP(C39,'[4]3км'!$C$61:$I$67,7,FALSE)</f>
        <v>24</v>
      </c>
      <c r="I39" s="21">
        <f>SUM(F39:H39)</f>
        <v>74</v>
      </c>
    </row>
    <row r="40" spans="2:9" s="3" customFormat="1" ht="28.05" customHeight="1" x14ac:dyDescent="0.25">
      <c r="B40" s="13">
        <v>3</v>
      </c>
      <c r="C40" s="10" t="s">
        <v>382</v>
      </c>
      <c r="D40" s="13">
        <v>2009</v>
      </c>
      <c r="E40" s="9" t="s">
        <v>8</v>
      </c>
      <c r="F40" s="17"/>
      <c r="G40" s="17">
        <v>33</v>
      </c>
      <c r="H40" s="40">
        <f>VLOOKUP(C40,'[4]3км'!$C$61:$I$67,7,FALSE)</f>
        <v>33</v>
      </c>
      <c r="I40" s="21">
        <f>SUM(F40:H40)</f>
        <v>66</v>
      </c>
    </row>
    <row r="41" spans="2:9" s="3" customFormat="1" ht="28.05" customHeight="1" x14ac:dyDescent="0.25">
      <c r="B41" s="13">
        <v>4</v>
      </c>
      <c r="C41" s="10" t="s">
        <v>383</v>
      </c>
      <c r="D41" s="13">
        <v>2011</v>
      </c>
      <c r="E41" s="9" t="s">
        <v>384</v>
      </c>
      <c r="F41" s="17"/>
      <c r="G41" s="17">
        <v>31</v>
      </c>
      <c r="H41" s="40">
        <f>VLOOKUP(C41,'[4]3км'!$C$61:$I$67,7,FALSE)</f>
        <v>31</v>
      </c>
      <c r="I41" s="21">
        <f>SUM(F41:H41)</f>
        <v>62</v>
      </c>
    </row>
    <row r="42" spans="2:9" s="3" customFormat="1" ht="28.05" customHeight="1" x14ac:dyDescent="0.25">
      <c r="B42" s="13">
        <v>5</v>
      </c>
      <c r="C42" s="10" t="s">
        <v>385</v>
      </c>
      <c r="D42" s="13">
        <v>2010</v>
      </c>
      <c r="E42" s="9" t="s">
        <v>8</v>
      </c>
      <c r="F42" s="17"/>
      <c r="G42" s="17">
        <v>29</v>
      </c>
      <c r="H42" s="40">
        <f>VLOOKUP(C42,'[4]3км'!$C$61:$I$67,7,FALSE)</f>
        <v>27</v>
      </c>
      <c r="I42" s="21">
        <f>SUM(F42:H42)</f>
        <v>56</v>
      </c>
    </row>
    <row r="43" spans="2:9" s="3" customFormat="1" ht="28.05" customHeight="1" x14ac:dyDescent="0.25">
      <c r="B43" s="13">
        <v>5</v>
      </c>
      <c r="C43" s="10" t="s">
        <v>386</v>
      </c>
      <c r="D43" s="13">
        <v>2010</v>
      </c>
      <c r="E43" s="9" t="s">
        <v>387</v>
      </c>
      <c r="F43" s="17"/>
      <c r="G43" s="17">
        <v>27</v>
      </c>
      <c r="H43" s="40">
        <f>VLOOKUP(C43,'[4]3км'!$C$61:$I$67,7,FALSE)</f>
        <v>29</v>
      </c>
      <c r="I43" s="21">
        <f>SUM(F43:H43)</f>
        <v>56</v>
      </c>
    </row>
    <row r="44" spans="2:9" s="3" customFormat="1" ht="28.05" customHeight="1" x14ac:dyDescent="0.25">
      <c r="B44" s="13">
        <v>7</v>
      </c>
      <c r="C44" s="10" t="s">
        <v>116</v>
      </c>
      <c r="D44" s="13">
        <v>2009</v>
      </c>
      <c r="E44" s="9" t="s">
        <v>100</v>
      </c>
      <c r="F44" s="17">
        <v>29</v>
      </c>
      <c r="G44" s="17">
        <f>VLOOKUP(C44,'[2]1,8'!$D$65:$H$72,5,FALSE)</f>
        <v>24</v>
      </c>
      <c r="H44" s="40"/>
      <c r="I44" s="21">
        <f>SUM(F44:H44)</f>
        <v>53</v>
      </c>
    </row>
    <row r="45" spans="2:9" s="3" customFormat="1" ht="28.05" customHeight="1" x14ac:dyDescent="0.25">
      <c r="B45" s="13">
        <v>8</v>
      </c>
      <c r="C45" s="10" t="s">
        <v>113</v>
      </c>
      <c r="D45" s="13">
        <v>2009</v>
      </c>
      <c r="E45" s="9" t="s">
        <v>44</v>
      </c>
      <c r="F45" s="17">
        <v>33</v>
      </c>
      <c r="G45" s="17"/>
      <c r="H45" s="40"/>
      <c r="I45" s="21">
        <f>SUM(F45:H45)</f>
        <v>33</v>
      </c>
    </row>
    <row r="46" spans="2:9" s="3" customFormat="1" ht="28.05" customHeight="1" x14ac:dyDescent="0.25">
      <c r="B46" s="13">
        <v>9</v>
      </c>
      <c r="C46" s="10" t="s">
        <v>524</v>
      </c>
      <c r="D46" s="13">
        <v>2009</v>
      </c>
      <c r="E46" s="9" t="s">
        <v>525</v>
      </c>
      <c r="F46" s="17"/>
      <c r="G46" s="17"/>
      <c r="H46" s="40">
        <v>26</v>
      </c>
      <c r="I46" s="21">
        <f>SUM(F46:H46)</f>
        <v>26</v>
      </c>
    </row>
    <row r="47" spans="2:9" s="3" customFormat="1" ht="28.05" customHeight="1" x14ac:dyDescent="0.25">
      <c r="B47" s="13">
        <v>10</v>
      </c>
      <c r="C47" s="10" t="s">
        <v>388</v>
      </c>
      <c r="D47" s="13">
        <v>2009</v>
      </c>
      <c r="E47" s="9" t="s">
        <v>163</v>
      </c>
      <c r="F47" s="17"/>
      <c r="G47" s="17">
        <v>25</v>
      </c>
      <c r="H47" s="40"/>
      <c r="I47" s="21">
        <f>SUM(F47:H47)</f>
        <v>25</v>
      </c>
    </row>
    <row r="48" spans="2:9" s="3" customFormat="1" ht="28.05" customHeight="1" x14ac:dyDescent="0.25">
      <c r="B48" s="22" t="s">
        <v>125</v>
      </c>
      <c r="C48" s="23"/>
      <c r="D48" s="23"/>
      <c r="E48" s="23"/>
      <c r="F48" s="23"/>
      <c r="G48" s="23"/>
      <c r="H48" s="23"/>
      <c r="I48" s="23"/>
    </row>
    <row r="49" spans="2:9" s="3" customFormat="1" ht="28.05" customHeight="1" x14ac:dyDescent="0.25">
      <c r="B49" s="4" t="s">
        <v>5</v>
      </c>
      <c r="C49" s="4" t="s">
        <v>0</v>
      </c>
      <c r="D49" s="4" t="s">
        <v>1</v>
      </c>
      <c r="E49" s="4" t="s">
        <v>2</v>
      </c>
      <c r="F49" s="16" t="s">
        <v>258</v>
      </c>
      <c r="G49" s="16" t="s">
        <v>259</v>
      </c>
      <c r="H49" s="39" t="s">
        <v>511</v>
      </c>
      <c r="I49" s="15" t="s">
        <v>260</v>
      </c>
    </row>
    <row r="50" spans="2:9" s="3" customFormat="1" ht="28.05" customHeight="1" x14ac:dyDescent="0.25">
      <c r="B50" s="13">
        <v>1</v>
      </c>
      <c r="C50" s="10" t="s">
        <v>118</v>
      </c>
      <c r="D50" s="13">
        <v>2008</v>
      </c>
      <c r="E50" s="9" t="s">
        <v>119</v>
      </c>
      <c r="F50" s="17">
        <v>33</v>
      </c>
      <c r="G50" s="17">
        <v>33</v>
      </c>
      <c r="H50" s="40">
        <f>VLOOKUP(C50,'[4]3км'!$C$41:$I$53,7,FALSE)</f>
        <v>31</v>
      </c>
      <c r="I50" s="21">
        <f>SUM(F50:H50)</f>
        <v>97</v>
      </c>
    </row>
    <row r="51" spans="2:9" s="3" customFormat="1" ht="28.05" customHeight="1" x14ac:dyDescent="0.25">
      <c r="B51" s="13">
        <v>2</v>
      </c>
      <c r="C51" s="10" t="s">
        <v>122</v>
      </c>
      <c r="D51" s="13">
        <v>2007</v>
      </c>
      <c r="E51" s="9" t="s">
        <v>123</v>
      </c>
      <c r="F51" s="17">
        <v>27</v>
      </c>
      <c r="G51" s="17">
        <v>31</v>
      </c>
      <c r="H51" s="40">
        <f>VLOOKUP(C51,'[4]3км'!$C$41:$I$53,7,FALSE)</f>
        <v>29</v>
      </c>
      <c r="I51" s="21">
        <f>SUM(F51:H51)</f>
        <v>87</v>
      </c>
    </row>
    <row r="52" spans="2:9" s="3" customFormat="1" ht="28.05" customHeight="1" x14ac:dyDescent="0.25">
      <c r="B52" s="13">
        <v>3</v>
      </c>
      <c r="C52" s="10" t="s">
        <v>120</v>
      </c>
      <c r="D52" s="13">
        <v>2007</v>
      </c>
      <c r="E52" s="9" t="s">
        <v>110</v>
      </c>
      <c r="F52" s="17">
        <v>31</v>
      </c>
      <c r="G52" s="17"/>
      <c r="H52" s="40">
        <f>VLOOKUP(C52,'[4]3км'!$C$41:$I$53,7,FALSE)</f>
        <v>33</v>
      </c>
      <c r="I52" s="21">
        <f>SUM(F52:H52)</f>
        <v>64</v>
      </c>
    </row>
    <row r="53" spans="2:9" s="3" customFormat="1" ht="28.05" customHeight="1" x14ac:dyDescent="0.25">
      <c r="B53" s="13">
        <v>4</v>
      </c>
      <c r="C53" s="10" t="s">
        <v>121</v>
      </c>
      <c r="D53" s="13">
        <v>2009</v>
      </c>
      <c r="E53" s="9" t="s">
        <v>110</v>
      </c>
      <c r="F53" s="17">
        <v>29</v>
      </c>
      <c r="G53" s="17"/>
      <c r="H53" s="40">
        <f>VLOOKUP(C53,'[4]3км'!$C$41:$I$53,7,FALSE)</f>
        <v>27</v>
      </c>
      <c r="I53" s="21">
        <f>SUM(F53:H53)</f>
        <v>56</v>
      </c>
    </row>
    <row r="54" spans="2:9" s="3" customFormat="1" ht="28.05" customHeight="1" x14ac:dyDescent="0.25">
      <c r="B54" s="13">
        <v>5</v>
      </c>
      <c r="C54" s="10" t="s">
        <v>389</v>
      </c>
      <c r="D54" s="13">
        <v>2010</v>
      </c>
      <c r="E54" s="9" t="s">
        <v>119</v>
      </c>
      <c r="F54" s="17"/>
      <c r="G54" s="17">
        <v>29</v>
      </c>
      <c r="H54" s="40">
        <f>VLOOKUP(C54,'[4]3км'!$C$41:$I$53,7,FALSE)</f>
        <v>26</v>
      </c>
      <c r="I54" s="21">
        <f>SUM(F54:H54)</f>
        <v>55</v>
      </c>
    </row>
    <row r="55" spans="2:9" s="3" customFormat="1" ht="28.05" customHeight="1" x14ac:dyDescent="0.25">
      <c r="B55" s="13">
        <v>6</v>
      </c>
      <c r="C55" s="10" t="s">
        <v>390</v>
      </c>
      <c r="D55" s="13">
        <v>2007</v>
      </c>
      <c r="E55" s="9" t="s">
        <v>391</v>
      </c>
      <c r="F55" s="17"/>
      <c r="G55" s="17">
        <v>27</v>
      </c>
      <c r="H55" s="40"/>
      <c r="I55" s="21">
        <f>SUM(F55:H55)</f>
        <v>27</v>
      </c>
    </row>
    <row r="56" spans="2:9" s="3" customFormat="1" ht="28.05" customHeight="1" x14ac:dyDescent="0.25">
      <c r="B56" s="13">
        <v>7</v>
      </c>
      <c r="C56" s="10" t="s">
        <v>392</v>
      </c>
      <c r="D56" s="13">
        <v>2013</v>
      </c>
      <c r="E56" s="9" t="s">
        <v>146</v>
      </c>
      <c r="F56" s="17"/>
      <c r="G56" s="17">
        <v>26</v>
      </c>
      <c r="H56" s="40"/>
      <c r="I56" s="21">
        <f>SUM(F56:H56)</f>
        <v>26</v>
      </c>
    </row>
    <row r="57" spans="2:9" s="3" customFormat="1" ht="28.05" customHeight="1" x14ac:dyDescent="0.25">
      <c r="B57" s="13">
        <v>8</v>
      </c>
      <c r="C57" s="10" t="s">
        <v>114</v>
      </c>
      <c r="D57" s="13">
        <v>2009</v>
      </c>
      <c r="E57" s="9" t="s">
        <v>115</v>
      </c>
      <c r="F57" s="17"/>
      <c r="G57" s="17"/>
      <c r="H57" s="40">
        <v>25</v>
      </c>
      <c r="I57" s="21">
        <f>SUM(F57:H57)</f>
        <v>25</v>
      </c>
    </row>
    <row r="58" spans="2:9" s="3" customFormat="1" ht="28.05" customHeight="1" x14ac:dyDescent="0.25">
      <c r="B58" s="13">
        <v>9</v>
      </c>
      <c r="C58" s="10" t="s">
        <v>117</v>
      </c>
      <c r="D58" s="13">
        <v>2012</v>
      </c>
      <c r="E58" s="9" t="s">
        <v>115</v>
      </c>
      <c r="F58" s="17"/>
      <c r="G58" s="17"/>
      <c r="H58" s="40">
        <v>24</v>
      </c>
      <c r="I58" s="21">
        <f>SUM(F58:H58)</f>
        <v>24</v>
      </c>
    </row>
    <row r="59" spans="2:9" ht="28.05" customHeight="1" x14ac:dyDescent="0.25">
      <c r="B59" s="22" t="s">
        <v>154</v>
      </c>
      <c r="C59" s="23"/>
      <c r="D59" s="23"/>
      <c r="E59" s="23"/>
      <c r="F59" s="23"/>
      <c r="G59" s="23"/>
      <c r="H59" s="23"/>
      <c r="I59" s="23"/>
    </row>
    <row r="60" spans="2:9" s="3" customFormat="1" ht="28.05" customHeight="1" x14ac:dyDescent="0.25">
      <c r="B60" s="4" t="s">
        <v>5</v>
      </c>
      <c r="C60" s="4" t="s">
        <v>0</v>
      </c>
      <c r="D60" s="4" t="s">
        <v>1</v>
      </c>
      <c r="E60" s="4" t="s">
        <v>2</v>
      </c>
      <c r="F60" s="16" t="s">
        <v>258</v>
      </c>
      <c r="G60" s="16" t="s">
        <v>259</v>
      </c>
      <c r="H60" s="39" t="s">
        <v>511</v>
      </c>
      <c r="I60" s="15" t="s">
        <v>260</v>
      </c>
    </row>
    <row r="61" spans="2:9" s="3" customFormat="1" ht="28.05" customHeight="1" x14ac:dyDescent="0.25">
      <c r="B61" s="13">
        <v>1</v>
      </c>
      <c r="C61" s="10" t="s">
        <v>7</v>
      </c>
      <c r="D61" s="13">
        <v>2007</v>
      </c>
      <c r="E61" s="9" t="s">
        <v>51</v>
      </c>
      <c r="F61" s="17">
        <v>29</v>
      </c>
      <c r="G61" s="17">
        <f>VLOOKUP(C61,'[2]1,8'!$D$16:$H$28,5,FALSE)</f>
        <v>33</v>
      </c>
      <c r="H61" s="40">
        <f>VLOOKUP(C61,'[4]4,5км'!$C$15:$J$29,8,FALSE)</f>
        <v>31</v>
      </c>
      <c r="I61" s="21">
        <f>SUM(F61:H61)</f>
        <v>93</v>
      </c>
    </row>
    <row r="62" spans="2:9" ht="28.05" customHeight="1" x14ac:dyDescent="0.25">
      <c r="B62" s="13">
        <v>2</v>
      </c>
      <c r="C62" s="10" t="s">
        <v>129</v>
      </c>
      <c r="D62" s="13">
        <v>2007</v>
      </c>
      <c r="E62" s="9" t="s">
        <v>119</v>
      </c>
      <c r="F62" s="17">
        <v>24</v>
      </c>
      <c r="G62" s="17">
        <f>VLOOKUP(C62,'[2]1,8'!$D$16:$H$28,5,FALSE)</f>
        <v>31</v>
      </c>
      <c r="H62" s="40">
        <f>VLOOKUP(C62,'[4]4,5км'!$C$15:$J$29,8,FALSE)</f>
        <v>29</v>
      </c>
      <c r="I62" s="21">
        <f>SUM(F62:H62)</f>
        <v>84</v>
      </c>
    </row>
    <row r="63" spans="2:9" ht="28.05" customHeight="1" x14ac:dyDescent="0.25">
      <c r="B63" s="13">
        <v>3</v>
      </c>
      <c r="C63" s="10" t="s">
        <v>11</v>
      </c>
      <c r="D63" s="13">
        <v>2008</v>
      </c>
      <c r="E63" s="9" t="s">
        <v>103</v>
      </c>
      <c r="F63" s="17">
        <v>23</v>
      </c>
      <c r="G63" s="17">
        <f>VLOOKUP(C63,'[2]1,8'!$D$16:$H$28,5,FALSE)</f>
        <v>29</v>
      </c>
      <c r="H63" s="40">
        <f>VLOOKUP(C63,'[4]4,5км'!$C$15:$J$29,8,FALSE)</f>
        <v>23</v>
      </c>
      <c r="I63" s="21">
        <f>SUM(F63:H63)</f>
        <v>75</v>
      </c>
    </row>
    <row r="64" spans="2:9" ht="28.05" customHeight="1" x14ac:dyDescent="0.25">
      <c r="B64" s="13">
        <v>4</v>
      </c>
      <c r="C64" s="10" t="s">
        <v>130</v>
      </c>
      <c r="D64" s="13">
        <v>2008</v>
      </c>
      <c r="E64" s="9" t="s">
        <v>112</v>
      </c>
      <c r="F64" s="17">
        <v>22</v>
      </c>
      <c r="G64" s="17">
        <f>VLOOKUP(C64,'[2]1,8'!$D$16:$H$28,5,FALSE)</f>
        <v>26</v>
      </c>
      <c r="H64" s="40">
        <f>VLOOKUP(C64,'[4]4,5км'!$C$15:$J$29,8,FALSE)</f>
        <v>22</v>
      </c>
      <c r="I64" s="21">
        <f>SUM(F64:H64)</f>
        <v>70</v>
      </c>
    </row>
    <row r="65" spans="2:9" ht="28.05" customHeight="1" x14ac:dyDescent="0.25">
      <c r="B65" s="13">
        <v>5</v>
      </c>
      <c r="C65" s="10" t="s">
        <v>126</v>
      </c>
      <c r="D65" s="13">
        <v>2007</v>
      </c>
      <c r="E65" s="9" t="s">
        <v>43</v>
      </c>
      <c r="F65" s="17">
        <v>33</v>
      </c>
      <c r="G65" s="17"/>
      <c r="H65" s="40">
        <v>33</v>
      </c>
      <c r="I65" s="21">
        <f>SUM(F65:H65)</f>
        <v>66</v>
      </c>
    </row>
    <row r="66" spans="2:9" ht="28.05" customHeight="1" x14ac:dyDescent="0.25">
      <c r="B66" s="13">
        <v>6</v>
      </c>
      <c r="C66" s="10" t="s">
        <v>131</v>
      </c>
      <c r="D66" s="13">
        <v>2008</v>
      </c>
      <c r="E66" s="9" t="s">
        <v>132</v>
      </c>
      <c r="F66" s="17">
        <v>21</v>
      </c>
      <c r="G66" s="17">
        <f>VLOOKUP(C66,'[2]1,8'!$D$16:$H$28,5,FALSE)</f>
        <v>21</v>
      </c>
      <c r="H66" s="40">
        <f>VLOOKUP(C66,'[4]4,5км'!$C$15:$J$29,8,FALSE)</f>
        <v>17</v>
      </c>
      <c r="I66" s="21">
        <f>SUM(F66:H66)</f>
        <v>59</v>
      </c>
    </row>
    <row r="67" spans="2:9" ht="28.05" customHeight="1" x14ac:dyDescent="0.25">
      <c r="B67" s="13">
        <v>7</v>
      </c>
      <c r="C67" s="10" t="s">
        <v>394</v>
      </c>
      <c r="D67" s="13">
        <v>2007</v>
      </c>
      <c r="E67" s="9" t="s">
        <v>395</v>
      </c>
      <c r="F67" s="17"/>
      <c r="G67" s="17">
        <v>27</v>
      </c>
      <c r="H67" s="40">
        <f>VLOOKUP(C67,'[4]4,5км'!$C$15:$J$29,8,FALSE)</f>
        <v>27</v>
      </c>
      <c r="I67" s="21">
        <f>SUM(F67:H67)</f>
        <v>54</v>
      </c>
    </row>
    <row r="68" spans="2:9" ht="28.05" customHeight="1" x14ac:dyDescent="0.25">
      <c r="B68" s="13">
        <v>8</v>
      </c>
      <c r="C68" s="10" t="s">
        <v>10</v>
      </c>
      <c r="D68" s="13">
        <v>2007</v>
      </c>
      <c r="E68" s="9" t="s">
        <v>103</v>
      </c>
      <c r="F68" s="17">
        <v>26</v>
      </c>
      <c r="G68" s="17"/>
      <c r="H68" s="40">
        <f>VLOOKUP(C68,'[4]4,5км'!$C$15:$J$29,8,FALSE)</f>
        <v>25</v>
      </c>
      <c r="I68" s="21">
        <f>SUM(F68:H68)</f>
        <v>51</v>
      </c>
    </row>
    <row r="69" spans="2:9" ht="28.05" customHeight="1" x14ac:dyDescent="0.25">
      <c r="B69" s="13">
        <v>9</v>
      </c>
      <c r="C69" s="10" t="s">
        <v>396</v>
      </c>
      <c r="D69" s="13">
        <v>2008</v>
      </c>
      <c r="E69" s="9" t="s">
        <v>397</v>
      </c>
      <c r="F69" s="17"/>
      <c r="G69" s="17">
        <v>25</v>
      </c>
      <c r="H69" s="40">
        <f>VLOOKUP(C69,'[4]4,5км'!$C$15:$J$29,8,FALSE)</f>
        <v>21</v>
      </c>
      <c r="I69" s="21">
        <f>SUM(F69:H69)</f>
        <v>46</v>
      </c>
    </row>
    <row r="70" spans="2:9" ht="28.05" customHeight="1" x14ac:dyDescent="0.25">
      <c r="B70" s="13">
        <v>10</v>
      </c>
      <c r="C70" s="10" t="s">
        <v>398</v>
      </c>
      <c r="D70" s="13">
        <v>2008</v>
      </c>
      <c r="E70" s="9" t="s">
        <v>399</v>
      </c>
      <c r="F70" s="17"/>
      <c r="G70" s="17">
        <v>24</v>
      </c>
      <c r="H70" s="40">
        <f>VLOOKUP(C70,'[4]4,5км'!$C$15:$J$29,8,FALSE)</f>
        <v>20</v>
      </c>
      <c r="I70" s="21">
        <f>SUM(F70:H70)</f>
        <v>44</v>
      </c>
    </row>
    <row r="71" spans="2:9" ht="28.05" customHeight="1" x14ac:dyDescent="0.25">
      <c r="B71" s="13">
        <v>11</v>
      </c>
      <c r="C71" s="10" t="s">
        <v>139</v>
      </c>
      <c r="D71" s="13">
        <v>2007</v>
      </c>
      <c r="E71" s="9" t="s">
        <v>140</v>
      </c>
      <c r="F71" s="17">
        <v>17</v>
      </c>
      <c r="G71" s="17">
        <f>VLOOKUP(C71,'[2]1,8'!$D$16:$H$28,5,FALSE)</f>
        <v>18</v>
      </c>
      <c r="H71" s="40"/>
      <c r="I71" s="21">
        <f>SUM(F71:H71)</f>
        <v>35</v>
      </c>
    </row>
    <row r="72" spans="2:9" ht="28.05" customHeight="1" x14ac:dyDescent="0.25">
      <c r="B72" s="13">
        <v>12</v>
      </c>
      <c r="C72" s="10" t="s">
        <v>137</v>
      </c>
      <c r="D72" s="13">
        <v>2008</v>
      </c>
      <c r="E72" s="9" t="s">
        <v>138</v>
      </c>
      <c r="F72" s="17">
        <v>18</v>
      </c>
      <c r="G72" s="17"/>
      <c r="H72" s="40">
        <f>VLOOKUP(C72,'[4]4,5км'!$C$15:$J$29,8,FALSE)</f>
        <v>16</v>
      </c>
      <c r="I72" s="21">
        <f>SUM(F72:H72)</f>
        <v>34</v>
      </c>
    </row>
    <row r="73" spans="2:9" ht="28.05" customHeight="1" x14ac:dyDescent="0.25">
      <c r="B73" s="13">
        <v>13</v>
      </c>
      <c r="C73" s="10" t="s">
        <v>52</v>
      </c>
      <c r="D73" s="13">
        <v>2007</v>
      </c>
      <c r="E73" s="9" t="s">
        <v>101</v>
      </c>
      <c r="F73" s="17">
        <v>31</v>
      </c>
      <c r="G73" s="17"/>
      <c r="H73" s="40"/>
      <c r="I73" s="21">
        <f>SUM(F73:H73)</f>
        <v>31</v>
      </c>
    </row>
    <row r="74" spans="2:9" ht="28.05" customHeight="1" x14ac:dyDescent="0.25">
      <c r="B74" s="13">
        <v>14</v>
      </c>
      <c r="C74" s="10" t="s">
        <v>127</v>
      </c>
      <c r="D74" s="13">
        <v>2007</v>
      </c>
      <c r="E74" s="9" t="s">
        <v>128</v>
      </c>
      <c r="F74" s="17">
        <v>27</v>
      </c>
      <c r="G74" s="17"/>
      <c r="H74" s="40"/>
      <c r="I74" s="21">
        <f>SUM(F74:H74)</f>
        <v>27</v>
      </c>
    </row>
    <row r="75" spans="2:9" ht="28.05" customHeight="1" x14ac:dyDescent="0.25">
      <c r="B75" s="13">
        <v>15</v>
      </c>
      <c r="C75" s="10" t="s">
        <v>526</v>
      </c>
      <c r="D75" s="13">
        <v>2007</v>
      </c>
      <c r="E75" s="9" t="s">
        <v>527</v>
      </c>
      <c r="F75" s="17"/>
      <c r="G75" s="17"/>
      <c r="H75" s="40">
        <v>26</v>
      </c>
      <c r="I75" s="21">
        <f>SUM(F75:H75)</f>
        <v>26</v>
      </c>
    </row>
    <row r="76" spans="2:9" ht="28.05" customHeight="1" x14ac:dyDescent="0.25">
      <c r="B76" s="13">
        <v>16</v>
      </c>
      <c r="C76" s="10" t="s">
        <v>53</v>
      </c>
      <c r="D76" s="13">
        <v>2007</v>
      </c>
      <c r="E76" s="9" t="s">
        <v>16</v>
      </c>
      <c r="F76" s="17">
        <v>25</v>
      </c>
      <c r="G76" s="17"/>
      <c r="H76" s="40"/>
      <c r="I76" s="21">
        <f>SUM(F76:H76)</f>
        <v>25</v>
      </c>
    </row>
    <row r="77" spans="2:9" ht="28.05" customHeight="1" x14ac:dyDescent="0.25">
      <c r="B77" s="13">
        <v>17</v>
      </c>
      <c r="C77" s="10" t="s">
        <v>528</v>
      </c>
      <c r="D77" s="13">
        <v>2007</v>
      </c>
      <c r="E77" s="9" t="s">
        <v>529</v>
      </c>
      <c r="F77" s="17"/>
      <c r="G77" s="17"/>
      <c r="H77" s="40">
        <v>24</v>
      </c>
      <c r="I77" s="21">
        <f>SUM(F77:H77)</f>
        <v>24</v>
      </c>
    </row>
    <row r="78" spans="2:9" ht="28.05" customHeight="1" x14ac:dyDescent="0.25">
      <c r="B78" s="13">
        <v>18</v>
      </c>
      <c r="C78" s="10" t="s">
        <v>400</v>
      </c>
      <c r="D78" s="13">
        <v>2007</v>
      </c>
      <c r="E78" s="9" t="s">
        <v>163</v>
      </c>
      <c r="F78" s="17"/>
      <c r="G78" s="17">
        <v>23</v>
      </c>
      <c r="H78" s="40"/>
      <c r="I78" s="21">
        <f>SUM(F78:H78)</f>
        <v>23</v>
      </c>
    </row>
    <row r="79" spans="2:9" ht="28.05" customHeight="1" x14ac:dyDescent="0.25">
      <c r="B79" s="13">
        <v>19</v>
      </c>
      <c r="C79" s="10" t="s">
        <v>401</v>
      </c>
      <c r="D79" s="13">
        <v>2008</v>
      </c>
      <c r="E79" s="9" t="s">
        <v>393</v>
      </c>
      <c r="F79" s="17"/>
      <c r="G79" s="17">
        <v>22</v>
      </c>
      <c r="H79" s="40"/>
      <c r="I79" s="21">
        <f>SUM(F79:H79)</f>
        <v>22</v>
      </c>
    </row>
    <row r="80" spans="2:9" ht="28.05" customHeight="1" x14ac:dyDescent="0.25">
      <c r="B80" s="13">
        <v>20</v>
      </c>
      <c r="C80" s="10" t="s">
        <v>133</v>
      </c>
      <c r="D80" s="13">
        <v>2008</v>
      </c>
      <c r="E80" s="9" t="s">
        <v>134</v>
      </c>
      <c r="F80" s="17">
        <v>20</v>
      </c>
      <c r="G80" s="17"/>
      <c r="H80" s="40"/>
      <c r="I80" s="21">
        <f>SUM(F80:H80)</f>
        <v>20</v>
      </c>
    </row>
    <row r="81" spans="2:9" ht="28.05" customHeight="1" x14ac:dyDescent="0.25">
      <c r="B81" s="13">
        <v>20</v>
      </c>
      <c r="C81" s="10" t="s">
        <v>402</v>
      </c>
      <c r="D81" s="13">
        <v>2007</v>
      </c>
      <c r="E81" s="9" t="s">
        <v>403</v>
      </c>
      <c r="F81" s="17"/>
      <c r="G81" s="17">
        <v>20</v>
      </c>
      <c r="H81" s="40"/>
      <c r="I81" s="21">
        <f>SUM(F81:H81)</f>
        <v>20</v>
      </c>
    </row>
    <row r="82" spans="2:9" ht="28.05" customHeight="1" x14ac:dyDescent="0.25">
      <c r="B82" s="13">
        <v>22</v>
      </c>
      <c r="C82" s="10" t="s">
        <v>135</v>
      </c>
      <c r="D82" s="13">
        <v>2007</v>
      </c>
      <c r="E82" s="9" t="s">
        <v>136</v>
      </c>
      <c r="F82" s="17">
        <v>19</v>
      </c>
      <c r="G82" s="17"/>
      <c r="H82" s="40"/>
      <c r="I82" s="21">
        <f>SUM(F82:H82)</f>
        <v>19</v>
      </c>
    </row>
    <row r="83" spans="2:9" ht="28.05" customHeight="1" x14ac:dyDescent="0.25">
      <c r="B83" s="13">
        <v>22</v>
      </c>
      <c r="C83" s="10" t="s">
        <v>404</v>
      </c>
      <c r="D83" s="13">
        <v>2007</v>
      </c>
      <c r="E83" s="9" t="s">
        <v>100</v>
      </c>
      <c r="F83" s="17"/>
      <c r="G83" s="17">
        <v>19</v>
      </c>
      <c r="H83" s="40"/>
      <c r="I83" s="21">
        <f>SUM(F83:H83)</f>
        <v>19</v>
      </c>
    </row>
    <row r="84" spans="2:9" ht="28.05" customHeight="1" x14ac:dyDescent="0.25">
      <c r="B84" s="13">
        <v>24</v>
      </c>
      <c r="C84" s="10" t="s">
        <v>139</v>
      </c>
      <c r="D84" s="13">
        <v>2007</v>
      </c>
      <c r="E84" s="9" t="s">
        <v>405</v>
      </c>
      <c r="F84" s="17"/>
      <c r="G84" s="17">
        <v>18</v>
      </c>
      <c r="H84" s="40"/>
      <c r="I84" s="21">
        <f>SUM(F84:H84)</f>
        <v>18</v>
      </c>
    </row>
    <row r="85" spans="2:9" ht="28.05" customHeight="1" x14ac:dyDescent="0.25">
      <c r="B85" s="22" t="s">
        <v>155</v>
      </c>
      <c r="C85" s="23"/>
      <c r="D85" s="23"/>
      <c r="E85" s="23"/>
      <c r="F85" s="23"/>
      <c r="G85" s="23"/>
      <c r="H85" s="23"/>
      <c r="I85" s="23"/>
    </row>
    <row r="86" spans="2:9" s="3" customFormat="1" ht="28.05" customHeight="1" x14ac:dyDescent="0.25">
      <c r="B86" s="4" t="s">
        <v>5</v>
      </c>
      <c r="C86" s="4" t="s">
        <v>0</v>
      </c>
      <c r="D86" s="4" t="s">
        <v>1</v>
      </c>
      <c r="E86" s="4" t="s">
        <v>2</v>
      </c>
      <c r="F86" s="16" t="s">
        <v>258</v>
      </c>
      <c r="G86" s="16" t="s">
        <v>259</v>
      </c>
      <c r="H86" s="39" t="s">
        <v>511</v>
      </c>
      <c r="I86" s="15" t="s">
        <v>260</v>
      </c>
    </row>
    <row r="87" spans="2:9" s="3" customFormat="1" ht="28.05" customHeight="1" x14ac:dyDescent="0.25">
      <c r="B87" s="13">
        <v>1</v>
      </c>
      <c r="C87" s="10" t="s">
        <v>15</v>
      </c>
      <c r="D87" s="13">
        <v>2007</v>
      </c>
      <c r="E87" s="9" t="s">
        <v>16</v>
      </c>
      <c r="F87" s="17">
        <v>33</v>
      </c>
      <c r="G87" s="17">
        <f>VLOOKUP(C87,'[2]1,8'!$D$40:$H$51,5,FALSE)</f>
        <v>33</v>
      </c>
      <c r="H87" s="40">
        <f>VLOOKUP(C87,'[4]4,5км'!$C$33:$J$44,8,FALSE)</f>
        <v>31</v>
      </c>
      <c r="I87" s="21">
        <f>SUM(F87:H87)</f>
        <v>97</v>
      </c>
    </row>
    <row r="88" spans="2:9" ht="28.05" customHeight="1" x14ac:dyDescent="0.25">
      <c r="B88" s="13">
        <v>2</v>
      </c>
      <c r="C88" s="10" t="s">
        <v>17</v>
      </c>
      <c r="D88" s="13">
        <v>2007</v>
      </c>
      <c r="E88" s="9" t="s">
        <v>141</v>
      </c>
      <c r="F88" s="17">
        <v>31</v>
      </c>
      <c r="G88" s="17">
        <f>VLOOKUP(C88,'[2]1,8'!$D$40:$H$51,5,FALSE)</f>
        <v>29</v>
      </c>
      <c r="H88" s="40">
        <f>VLOOKUP(C88,'[4]4,5км'!$C$33:$J$44,8,FALSE)</f>
        <v>33</v>
      </c>
      <c r="I88" s="21">
        <f>SUM(F88:H88)</f>
        <v>93</v>
      </c>
    </row>
    <row r="89" spans="2:9" ht="28.05" customHeight="1" x14ac:dyDescent="0.25">
      <c r="B89" s="13">
        <v>3</v>
      </c>
      <c r="C89" s="10" t="s">
        <v>143</v>
      </c>
      <c r="D89" s="13">
        <v>2007</v>
      </c>
      <c r="E89" s="9" t="s">
        <v>144</v>
      </c>
      <c r="F89" s="17">
        <v>27</v>
      </c>
      <c r="G89" s="17">
        <f>VLOOKUP(C89,'[2]1,8'!$D$40:$H$51,5,FALSE)</f>
        <v>27</v>
      </c>
      <c r="H89" s="40">
        <f>VLOOKUP(C89,'[4]4,5км'!$C$33:$J$44,8,FALSE)</f>
        <v>27</v>
      </c>
      <c r="I89" s="21">
        <f>SUM(F89:H89)</f>
        <v>81</v>
      </c>
    </row>
    <row r="90" spans="2:9" ht="28.05" customHeight="1" x14ac:dyDescent="0.25">
      <c r="B90" s="13">
        <v>4</v>
      </c>
      <c r="C90" s="10" t="s">
        <v>147</v>
      </c>
      <c r="D90" s="13">
        <v>2008</v>
      </c>
      <c r="E90" s="9" t="s">
        <v>64</v>
      </c>
      <c r="F90" s="17">
        <v>25</v>
      </c>
      <c r="G90" s="17">
        <f>VLOOKUP(C90,'[2]1,8'!$D$40:$H$51,5,FALSE)</f>
        <v>25</v>
      </c>
      <c r="H90" s="40">
        <f>VLOOKUP(C90,'[4]4,5км'!$C$33:$J$44,8,FALSE)</f>
        <v>25</v>
      </c>
      <c r="I90" s="21">
        <f>SUM(F90:H90)</f>
        <v>75</v>
      </c>
    </row>
    <row r="91" spans="2:9" ht="28.05" customHeight="1" x14ac:dyDescent="0.25">
      <c r="B91" s="13">
        <v>5</v>
      </c>
      <c r="C91" s="10" t="s">
        <v>149</v>
      </c>
      <c r="D91" s="13">
        <v>2008</v>
      </c>
      <c r="E91" s="9" t="s">
        <v>150</v>
      </c>
      <c r="F91" s="17">
        <v>23</v>
      </c>
      <c r="G91" s="17">
        <f>VLOOKUP(C91,'[2]1,8'!$D$40:$H$51,5,FALSE)</f>
        <v>23</v>
      </c>
      <c r="H91" s="40">
        <f>VLOOKUP(C91,'[4]4,5км'!$C$33:$J$44,8,FALSE)</f>
        <v>23</v>
      </c>
      <c r="I91" s="21">
        <f>SUM(F91:H91)</f>
        <v>69</v>
      </c>
    </row>
    <row r="92" spans="2:9" ht="28.05" customHeight="1" x14ac:dyDescent="0.25">
      <c r="B92" s="13">
        <v>6</v>
      </c>
      <c r="C92" s="10" t="s">
        <v>152</v>
      </c>
      <c r="D92" s="13">
        <v>2008</v>
      </c>
      <c r="E92" s="9" t="s">
        <v>153</v>
      </c>
      <c r="F92" s="17">
        <v>20</v>
      </c>
      <c r="G92" s="17">
        <f>VLOOKUP(C92,'[2]1,8'!$D$40:$H$51,5,FALSE)</f>
        <v>21</v>
      </c>
      <c r="H92" s="40">
        <f>VLOOKUP(C92,'[4]4,5км'!$C$33:$J$44,8,FALSE)</f>
        <v>20</v>
      </c>
      <c r="I92" s="21">
        <f>SUM(F92:H92)</f>
        <v>61</v>
      </c>
    </row>
    <row r="93" spans="2:9" ht="28.05" customHeight="1" x14ac:dyDescent="0.25">
      <c r="B93" s="13">
        <v>7</v>
      </c>
      <c r="C93" s="10" t="s">
        <v>19</v>
      </c>
      <c r="D93" s="13">
        <v>2007</v>
      </c>
      <c r="E93" s="9" t="s">
        <v>142</v>
      </c>
      <c r="F93" s="17">
        <v>29</v>
      </c>
      <c r="G93" s="17"/>
      <c r="H93" s="40">
        <f>VLOOKUP(C93,'[4]4,5км'!$C$33:$J$44,8,FALSE)</f>
        <v>29</v>
      </c>
      <c r="I93" s="21">
        <f>SUM(F93:H93)</f>
        <v>58</v>
      </c>
    </row>
    <row r="94" spans="2:9" ht="28.05" customHeight="1" x14ac:dyDescent="0.25">
      <c r="B94" s="13">
        <v>8</v>
      </c>
      <c r="C94" s="10" t="s">
        <v>145</v>
      </c>
      <c r="D94" s="13">
        <v>2007</v>
      </c>
      <c r="E94" s="9" t="s">
        <v>146</v>
      </c>
      <c r="F94" s="17">
        <v>26</v>
      </c>
      <c r="G94" s="17">
        <f>VLOOKUP(C94,'[2]1,8'!$D$40:$H$51,5,FALSE)</f>
        <v>26</v>
      </c>
      <c r="H94" s="40"/>
      <c r="I94" s="21">
        <f>SUM(F94:H94)</f>
        <v>52</v>
      </c>
    </row>
    <row r="95" spans="2:9" ht="28.05" customHeight="1" x14ac:dyDescent="0.25">
      <c r="B95" s="13">
        <v>9</v>
      </c>
      <c r="C95" s="10" t="s">
        <v>408</v>
      </c>
      <c r="D95" s="13">
        <v>2007</v>
      </c>
      <c r="E95" s="9" t="s">
        <v>378</v>
      </c>
      <c r="F95" s="17"/>
      <c r="G95" s="17">
        <v>24</v>
      </c>
      <c r="H95" s="40">
        <f>VLOOKUP(C95,'[4]4,5км'!$C$33:$J$44,8,FALSE)</f>
        <v>24</v>
      </c>
      <c r="I95" s="21">
        <f>SUM(F95:H95)</f>
        <v>48</v>
      </c>
    </row>
    <row r="96" spans="2:9" ht="28.05" customHeight="1" x14ac:dyDescent="0.25">
      <c r="B96" s="13">
        <v>10</v>
      </c>
      <c r="C96" s="10" t="s">
        <v>406</v>
      </c>
      <c r="D96" s="13">
        <v>2007</v>
      </c>
      <c r="E96" s="9" t="s">
        <v>407</v>
      </c>
      <c r="F96" s="17"/>
      <c r="G96" s="17">
        <v>31</v>
      </c>
      <c r="H96" s="40"/>
      <c r="I96" s="21">
        <f>SUM(F96:H96)</f>
        <v>31</v>
      </c>
    </row>
    <row r="97" spans="2:9" ht="28.05" customHeight="1" x14ac:dyDescent="0.25">
      <c r="B97" s="13">
        <v>11</v>
      </c>
      <c r="C97" s="10" t="s">
        <v>530</v>
      </c>
      <c r="D97" s="13">
        <v>2007</v>
      </c>
      <c r="E97" s="9" t="s">
        <v>531</v>
      </c>
      <c r="F97" s="17"/>
      <c r="G97" s="17"/>
      <c r="H97" s="40">
        <v>26</v>
      </c>
      <c r="I97" s="21">
        <f>SUM(F97:H97)</f>
        <v>26</v>
      </c>
    </row>
    <row r="98" spans="2:9" ht="28.05" customHeight="1" x14ac:dyDescent="0.25">
      <c r="B98" s="13">
        <v>12</v>
      </c>
      <c r="C98" s="10" t="s">
        <v>148</v>
      </c>
      <c r="D98" s="13">
        <v>2008</v>
      </c>
      <c r="E98" s="9" t="s">
        <v>8</v>
      </c>
      <c r="F98" s="17">
        <v>24</v>
      </c>
      <c r="G98" s="17"/>
      <c r="H98" s="40"/>
      <c r="I98" s="21">
        <f>SUM(F98:H98)</f>
        <v>24</v>
      </c>
    </row>
    <row r="99" spans="2:9" ht="28.05" customHeight="1" x14ac:dyDescent="0.25">
      <c r="B99" s="13">
        <v>13</v>
      </c>
      <c r="C99" s="10" t="s">
        <v>151</v>
      </c>
      <c r="D99" s="13">
        <v>2008</v>
      </c>
      <c r="E99" s="9" t="s">
        <v>128</v>
      </c>
      <c r="F99" s="17">
        <v>22</v>
      </c>
      <c r="G99" s="17"/>
      <c r="H99" s="40"/>
      <c r="I99" s="21">
        <f>SUM(F99:H99)</f>
        <v>22</v>
      </c>
    </row>
    <row r="100" spans="2:9" ht="28.05" customHeight="1" x14ac:dyDescent="0.25">
      <c r="B100" s="13">
        <v>13</v>
      </c>
      <c r="C100" s="10" t="s">
        <v>409</v>
      </c>
      <c r="D100" s="13">
        <v>2007</v>
      </c>
      <c r="E100" s="9" t="s">
        <v>6</v>
      </c>
      <c r="F100" s="17"/>
      <c r="G100" s="17">
        <v>22</v>
      </c>
      <c r="H100" s="40"/>
      <c r="I100" s="21">
        <f>SUM(F100:H100)</f>
        <v>22</v>
      </c>
    </row>
    <row r="101" spans="2:9" ht="28.05" customHeight="1" x14ac:dyDescent="0.25">
      <c r="B101" s="13">
        <v>13</v>
      </c>
      <c r="C101" s="10" t="s">
        <v>532</v>
      </c>
      <c r="D101" s="13">
        <v>2008</v>
      </c>
      <c r="E101" s="9" t="s">
        <v>48</v>
      </c>
      <c r="F101" s="17"/>
      <c r="G101" s="17"/>
      <c r="H101" s="40">
        <v>22</v>
      </c>
      <c r="I101" s="21">
        <f>SUM(F101:H101)</f>
        <v>22</v>
      </c>
    </row>
    <row r="102" spans="2:9" ht="28.05" customHeight="1" x14ac:dyDescent="0.25">
      <c r="B102" s="13">
        <v>16</v>
      </c>
      <c r="C102" s="10" t="s">
        <v>65</v>
      </c>
      <c r="D102" s="13">
        <v>2007</v>
      </c>
      <c r="E102" s="9" t="s">
        <v>103</v>
      </c>
      <c r="F102" s="17">
        <v>21</v>
      </c>
      <c r="G102" s="17"/>
      <c r="H102" s="40"/>
      <c r="I102" s="21">
        <f>SUM(F102:H102)</f>
        <v>21</v>
      </c>
    </row>
    <row r="103" spans="2:9" ht="28.05" customHeight="1" x14ac:dyDescent="0.25">
      <c r="B103" s="13">
        <v>16</v>
      </c>
      <c r="C103" s="10" t="s">
        <v>533</v>
      </c>
      <c r="D103" s="13">
        <v>2007</v>
      </c>
      <c r="E103" s="9" t="s">
        <v>534</v>
      </c>
      <c r="F103" s="17"/>
      <c r="G103" s="17"/>
      <c r="H103" s="40">
        <v>21</v>
      </c>
      <c r="I103" s="21">
        <f>SUM(F103:H103)</f>
        <v>21</v>
      </c>
    </row>
    <row r="104" spans="2:9" ht="28.05" customHeight="1" x14ac:dyDescent="0.25">
      <c r="B104" s="13">
        <v>18</v>
      </c>
      <c r="C104" s="10" t="s">
        <v>410</v>
      </c>
      <c r="D104" s="13">
        <v>2007</v>
      </c>
      <c r="E104" s="9" t="s">
        <v>163</v>
      </c>
      <c r="F104" s="17"/>
      <c r="G104" s="17">
        <v>20</v>
      </c>
      <c r="H104" s="40"/>
      <c r="I104" s="21">
        <f>SUM(F104:H104)</f>
        <v>20</v>
      </c>
    </row>
    <row r="105" spans="2:9" ht="28.05" customHeight="1" x14ac:dyDescent="0.25">
      <c r="B105" s="13">
        <v>19</v>
      </c>
      <c r="C105" s="10" t="s">
        <v>411</v>
      </c>
      <c r="D105" s="13">
        <v>2007</v>
      </c>
      <c r="E105" s="9" t="s">
        <v>163</v>
      </c>
      <c r="F105" s="17"/>
      <c r="G105" s="17">
        <v>19</v>
      </c>
      <c r="H105" s="40"/>
      <c r="I105" s="21">
        <f>SUM(F105:H105)</f>
        <v>19</v>
      </c>
    </row>
    <row r="106" spans="2:9" ht="28.05" customHeight="1" x14ac:dyDescent="0.25">
      <c r="B106" s="13">
        <v>19</v>
      </c>
      <c r="C106" s="10" t="s">
        <v>535</v>
      </c>
      <c r="D106" s="13">
        <v>2008</v>
      </c>
      <c r="E106" s="9" t="s">
        <v>512</v>
      </c>
      <c r="F106" s="17"/>
      <c r="G106" s="17"/>
      <c r="H106" s="40">
        <v>19</v>
      </c>
      <c r="I106" s="21">
        <f>SUM(F106:H106)</f>
        <v>19</v>
      </c>
    </row>
    <row r="107" spans="2:9" ht="28.05" customHeight="1" x14ac:dyDescent="0.25">
      <c r="B107" s="22" t="s">
        <v>203</v>
      </c>
      <c r="C107" s="23"/>
      <c r="D107" s="23"/>
      <c r="E107" s="23"/>
      <c r="F107" s="23"/>
      <c r="G107" s="23"/>
      <c r="H107" s="23"/>
      <c r="I107" s="23"/>
    </row>
    <row r="108" spans="2:9" s="3" customFormat="1" ht="28.05" customHeight="1" x14ac:dyDescent="0.25">
      <c r="B108" s="4" t="s">
        <v>5</v>
      </c>
      <c r="C108" s="4" t="s">
        <v>0</v>
      </c>
      <c r="D108" s="4" t="s">
        <v>1</v>
      </c>
      <c r="E108" s="4" t="s">
        <v>2</v>
      </c>
      <c r="F108" s="16" t="s">
        <v>258</v>
      </c>
      <c r="G108" s="16" t="s">
        <v>259</v>
      </c>
      <c r="H108" s="39" t="s">
        <v>511</v>
      </c>
      <c r="I108" s="15" t="s">
        <v>260</v>
      </c>
    </row>
    <row r="109" spans="2:9" s="3" customFormat="1" ht="28.05" customHeight="1" x14ac:dyDescent="0.25">
      <c r="B109" s="13">
        <v>1</v>
      </c>
      <c r="C109" s="10" t="s">
        <v>68</v>
      </c>
      <c r="D109" s="13">
        <v>2005</v>
      </c>
      <c r="E109" s="9" t="s">
        <v>159</v>
      </c>
      <c r="F109" s="18">
        <v>25</v>
      </c>
      <c r="G109" s="18">
        <f>VLOOKUP(C109,'[2]3,6'!$D$16:$I$33,6,FALSE)</f>
        <v>31</v>
      </c>
      <c r="H109" s="41">
        <f>VLOOKUP(C109,'[4]6км'!$C$15:$K$28,9,FALSE)</f>
        <v>31</v>
      </c>
      <c r="I109" s="21">
        <f>SUM(F109:H109)</f>
        <v>87</v>
      </c>
    </row>
    <row r="110" spans="2:9" ht="28.05" customHeight="1" x14ac:dyDescent="0.25">
      <c r="B110" s="13">
        <v>2</v>
      </c>
      <c r="C110" s="10" t="s">
        <v>157</v>
      </c>
      <c r="D110" s="13">
        <v>2006</v>
      </c>
      <c r="E110" s="9" t="s">
        <v>103</v>
      </c>
      <c r="F110" s="18">
        <v>29</v>
      </c>
      <c r="G110" s="18">
        <f>VLOOKUP(C110,'[2]3,6'!$D$16:$I$33,6,FALSE)</f>
        <v>26</v>
      </c>
      <c r="H110" s="41">
        <f>VLOOKUP(C110,'[4]6км'!$C$15:$K$28,9,FALSE)</f>
        <v>29</v>
      </c>
      <c r="I110" s="21">
        <f>SUM(F110:H110)</f>
        <v>84</v>
      </c>
    </row>
    <row r="111" spans="2:9" ht="28.05" customHeight="1" x14ac:dyDescent="0.25">
      <c r="B111" s="13">
        <v>3</v>
      </c>
      <c r="C111" s="10" t="s">
        <v>160</v>
      </c>
      <c r="D111" s="13">
        <v>2005</v>
      </c>
      <c r="E111" s="9" t="s">
        <v>48</v>
      </c>
      <c r="F111" s="18">
        <v>24</v>
      </c>
      <c r="G111" s="18">
        <f>VLOOKUP(C111,'[2]3,6'!$D$16:$I$33,6,FALSE)</f>
        <v>25</v>
      </c>
      <c r="H111" s="41">
        <f>VLOOKUP(C111,'[4]6км'!$C$15:$K$28,9,FALSE)</f>
        <v>27</v>
      </c>
      <c r="I111" s="21">
        <f>SUM(F111:H111)</f>
        <v>76</v>
      </c>
    </row>
    <row r="112" spans="2:9" ht="28.05" customHeight="1" x14ac:dyDescent="0.25">
      <c r="B112" s="13">
        <v>4</v>
      </c>
      <c r="C112" s="10" t="s">
        <v>24</v>
      </c>
      <c r="D112" s="13">
        <v>2005</v>
      </c>
      <c r="E112" s="9" t="s">
        <v>165</v>
      </c>
      <c r="F112" s="18">
        <v>20</v>
      </c>
      <c r="G112" s="18">
        <f>VLOOKUP(C112,'[2]3,6'!$D$16:$I$33,6,FALSE)</f>
        <v>23</v>
      </c>
      <c r="H112" s="41">
        <f>VLOOKUP(C112,'[4]6км'!$C$15:$K$28,9,FALSE)</f>
        <v>26</v>
      </c>
      <c r="I112" s="21">
        <f>SUM(F112:H112)</f>
        <v>69</v>
      </c>
    </row>
    <row r="113" spans="2:9" ht="28.05" customHeight="1" x14ac:dyDescent="0.25">
      <c r="B113" s="13">
        <v>5</v>
      </c>
      <c r="C113" s="10" t="s">
        <v>412</v>
      </c>
      <c r="D113" s="13">
        <v>2005</v>
      </c>
      <c r="E113" s="9" t="s">
        <v>8</v>
      </c>
      <c r="F113" s="18"/>
      <c r="G113" s="18">
        <v>33</v>
      </c>
      <c r="H113" s="41">
        <f>VLOOKUP(C113,'[4]6км'!$C$15:$K$28,9,FALSE)</f>
        <v>33</v>
      </c>
      <c r="I113" s="21">
        <f>SUM(F113:H113)</f>
        <v>66</v>
      </c>
    </row>
    <row r="114" spans="2:9" ht="28.05" customHeight="1" x14ac:dyDescent="0.25">
      <c r="B114" s="13">
        <v>6</v>
      </c>
      <c r="C114" s="10" t="s">
        <v>67</v>
      </c>
      <c r="D114" s="13">
        <v>2005</v>
      </c>
      <c r="E114" s="9" t="s">
        <v>44</v>
      </c>
      <c r="F114" s="18">
        <v>31</v>
      </c>
      <c r="G114" s="18">
        <f>VLOOKUP(C114,'[2]3,6'!$D$16:$I$33,6,FALSE)</f>
        <v>29</v>
      </c>
      <c r="H114" s="41"/>
      <c r="I114" s="21">
        <f>SUM(F114:H114)</f>
        <v>60</v>
      </c>
    </row>
    <row r="115" spans="2:9" ht="28.05" customHeight="1" x14ac:dyDescent="0.25">
      <c r="B115" s="13">
        <v>7</v>
      </c>
      <c r="C115" s="10" t="s">
        <v>167</v>
      </c>
      <c r="D115" s="13">
        <v>2006</v>
      </c>
      <c r="E115" s="9" t="s">
        <v>103</v>
      </c>
      <c r="F115" s="18">
        <v>18</v>
      </c>
      <c r="G115" s="18">
        <f>VLOOKUP(C115,'[2]3,6'!$D$16:$I$33,6,FALSE)</f>
        <v>20</v>
      </c>
      <c r="H115" s="41">
        <f>VLOOKUP(C115,'[4]6км'!$C$15:$K$28,9,FALSE)</f>
        <v>20</v>
      </c>
      <c r="I115" s="21">
        <f>SUM(F115:H115)</f>
        <v>58</v>
      </c>
    </row>
    <row r="116" spans="2:9" ht="28.05" customHeight="1" x14ac:dyDescent="0.25">
      <c r="B116" s="13">
        <v>8</v>
      </c>
      <c r="C116" s="10" t="s">
        <v>66</v>
      </c>
      <c r="D116" s="13">
        <v>2005</v>
      </c>
      <c r="E116" s="9" t="s">
        <v>16</v>
      </c>
      <c r="F116" s="18">
        <v>27</v>
      </c>
      <c r="G116" s="18">
        <f>VLOOKUP(C116,'[2]3,6'!$D$16:$I$33,6,FALSE)</f>
        <v>27</v>
      </c>
      <c r="H116" s="41"/>
      <c r="I116" s="21">
        <f>SUM(F116:H116)</f>
        <v>54</v>
      </c>
    </row>
    <row r="117" spans="2:9" ht="28.05" customHeight="1" x14ac:dyDescent="0.25">
      <c r="B117" s="13">
        <v>8</v>
      </c>
      <c r="C117" s="10" t="s">
        <v>9</v>
      </c>
      <c r="D117" s="13">
        <v>2006</v>
      </c>
      <c r="E117" s="9" t="s">
        <v>103</v>
      </c>
      <c r="F117" s="18">
        <v>17</v>
      </c>
      <c r="G117" s="18">
        <f>VLOOKUP(C117,'[2]3,6'!$D$16:$I$33,6,FALSE)</f>
        <v>18</v>
      </c>
      <c r="H117" s="41">
        <f>VLOOKUP(C117,'[4]6км'!$C$15:$K$28,9,FALSE)</f>
        <v>19</v>
      </c>
      <c r="I117" s="21">
        <f>SUM(F117:H117)</f>
        <v>54</v>
      </c>
    </row>
    <row r="118" spans="2:9" ht="28.05" customHeight="1" x14ac:dyDescent="0.25">
      <c r="B118" s="13">
        <v>10</v>
      </c>
      <c r="C118" s="10" t="s">
        <v>71</v>
      </c>
      <c r="D118" s="13">
        <v>2006</v>
      </c>
      <c r="E118" s="9" t="s">
        <v>103</v>
      </c>
      <c r="F118" s="18">
        <v>14</v>
      </c>
      <c r="G118" s="18">
        <f>VLOOKUP(C118,'[2]3,6'!$D$16:$I$33,6,FALSE)</f>
        <v>15</v>
      </c>
      <c r="H118" s="41">
        <f>VLOOKUP(C118,'[4]6км'!$C$15:$K$28,9,FALSE)</f>
        <v>18</v>
      </c>
      <c r="I118" s="21">
        <f>SUM(F118:H118)</f>
        <v>47</v>
      </c>
    </row>
    <row r="119" spans="2:9" ht="28.05" customHeight="1" x14ac:dyDescent="0.25">
      <c r="B119" s="13">
        <v>11</v>
      </c>
      <c r="C119" s="10" t="s">
        <v>164</v>
      </c>
      <c r="D119" s="13">
        <v>2005</v>
      </c>
      <c r="E119" s="9" t="s">
        <v>56</v>
      </c>
      <c r="F119" s="18">
        <v>21</v>
      </c>
      <c r="G119" s="18"/>
      <c r="H119" s="41">
        <f>VLOOKUP(C119,'[4]6км'!$C$15:$K$28,9,FALSE)</f>
        <v>25</v>
      </c>
      <c r="I119" s="21">
        <f>SUM(F119:H119)</f>
        <v>46</v>
      </c>
    </row>
    <row r="120" spans="2:9" ht="28.05" customHeight="1" x14ac:dyDescent="0.25">
      <c r="B120" s="13">
        <v>12</v>
      </c>
      <c r="C120" s="10" t="s">
        <v>416</v>
      </c>
      <c r="D120" s="13">
        <v>2006</v>
      </c>
      <c r="E120" s="9" t="s">
        <v>8</v>
      </c>
      <c r="F120" s="18"/>
      <c r="G120" s="18">
        <v>21</v>
      </c>
      <c r="H120" s="41">
        <f>VLOOKUP(C120,'[4]6км'!$C$15:$K$28,9,FALSE)</f>
        <v>24</v>
      </c>
      <c r="I120" s="21">
        <f>SUM(F120:H120)</f>
        <v>45</v>
      </c>
    </row>
    <row r="121" spans="2:9" ht="28.05" customHeight="1" x14ac:dyDescent="0.25">
      <c r="B121" s="13">
        <v>13</v>
      </c>
      <c r="C121" s="10" t="s">
        <v>415</v>
      </c>
      <c r="D121" s="13">
        <v>2005</v>
      </c>
      <c r="E121" s="9" t="s">
        <v>161</v>
      </c>
      <c r="F121" s="18"/>
      <c r="G121" s="18">
        <v>22</v>
      </c>
      <c r="H121" s="41">
        <f>VLOOKUP(C121,'[4]6км'!$C$15:$K$28,9,FALSE)</f>
        <v>22</v>
      </c>
      <c r="I121" s="21">
        <f>SUM(F121:H121)</f>
        <v>44</v>
      </c>
    </row>
    <row r="122" spans="2:9" ht="28.05" customHeight="1" x14ac:dyDescent="0.25">
      <c r="B122" s="13">
        <v>14</v>
      </c>
      <c r="C122" s="10" t="s">
        <v>170</v>
      </c>
      <c r="D122" s="13">
        <v>2006</v>
      </c>
      <c r="E122" s="9" t="s">
        <v>153</v>
      </c>
      <c r="F122" s="18">
        <v>13</v>
      </c>
      <c r="G122" s="18">
        <f>VLOOKUP(C122,'[2]3,6'!$D$16:$I$33,6,FALSE)</f>
        <v>13</v>
      </c>
      <c r="H122" s="41">
        <f>VLOOKUP(C122,'[4]6км'!$C$15:$K$28,9,FALSE)</f>
        <v>17</v>
      </c>
      <c r="I122" s="21">
        <f>SUM(F122:H122)</f>
        <v>43</v>
      </c>
    </row>
    <row r="123" spans="2:9" ht="28.05" customHeight="1" x14ac:dyDescent="0.25">
      <c r="B123" s="13">
        <v>15</v>
      </c>
      <c r="C123" s="10" t="s">
        <v>156</v>
      </c>
      <c r="D123" s="13">
        <v>2005</v>
      </c>
      <c r="E123" s="9" t="s">
        <v>128</v>
      </c>
      <c r="F123" s="18">
        <v>33</v>
      </c>
      <c r="G123" s="18"/>
      <c r="H123" s="41"/>
      <c r="I123" s="21">
        <f>SUM(F123:H123)</f>
        <v>33</v>
      </c>
    </row>
    <row r="124" spans="2:9" ht="28.05" customHeight="1" x14ac:dyDescent="0.25">
      <c r="B124" s="13">
        <v>16</v>
      </c>
      <c r="C124" s="10" t="s">
        <v>158</v>
      </c>
      <c r="D124" s="13">
        <v>2005</v>
      </c>
      <c r="E124" s="9" t="s">
        <v>105</v>
      </c>
      <c r="F124" s="18">
        <v>26</v>
      </c>
      <c r="G124" s="18"/>
      <c r="H124" s="41"/>
      <c r="I124" s="21">
        <f>SUM(F124:H124)</f>
        <v>26</v>
      </c>
    </row>
    <row r="125" spans="2:9" ht="28.05" customHeight="1" x14ac:dyDescent="0.25">
      <c r="B125" s="13">
        <v>17</v>
      </c>
      <c r="C125" s="10" t="s">
        <v>413</v>
      </c>
      <c r="D125" s="13">
        <v>2005</v>
      </c>
      <c r="E125" s="9" t="s">
        <v>414</v>
      </c>
      <c r="F125" s="18"/>
      <c r="G125" s="18">
        <v>24</v>
      </c>
      <c r="H125" s="41"/>
      <c r="I125" s="21">
        <f>SUM(F125:H125)</f>
        <v>24</v>
      </c>
    </row>
    <row r="126" spans="2:9" ht="28.05" customHeight="1" x14ac:dyDescent="0.25">
      <c r="B126" s="13">
        <v>18</v>
      </c>
      <c r="C126" s="10" t="s">
        <v>70</v>
      </c>
      <c r="D126" s="13">
        <v>2005</v>
      </c>
      <c r="E126" s="9" t="s">
        <v>161</v>
      </c>
      <c r="F126" s="18">
        <v>23</v>
      </c>
      <c r="G126" s="18"/>
      <c r="H126" s="41"/>
      <c r="I126" s="21">
        <f>SUM(F126:H126)</f>
        <v>23</v>
      </c>
    </row>
    <row r="127" spans="2:9" ht="28.05" customHeight="1" x14ac:dyDescent="0.25">
      <c r="B127" s="13">
        <v>18</v>
      </c>
      <c r="C127" s="10" t="s">
        <v>536</v>
      </c>
      <c r="D127" s="13">
        <v>2005</v>
      </c>
      <c r="E127" s="9" t="s">
        <v>8</v>
      </c>
      <c r="F127" s="18"/>
      <c r="G127" s="18"/>
      <c r="H127" s="41">
        <v>23</v>
      </c>
      <c r="I127" s="21">
        <f>SUM(F127:H127)</f>
        <v>23</v>
      </c>
    </row>
    <row r="128" spans="2:9" ht="28.05" customHeight="1" x14ac:dyDescent="0.25">
      <c r="B128" s="13">
        <v>20</v>
      </c>
      <c r="C128" s="10" t="s">
        <v>162</v>
      </c>
      <c r="D128" s="13">
        <v>2005</v>
      </c>
      <c r="E128" s="9" t="s">
        <v>163</v>
      </c>
      <c r="F128" s="18">
        <v>22</v>
      </c>
      <c r="G128" s="18"/>
      <c r="H128" s="41"/>
      <c r="I128" s="21">
        <f>SUM(F128:H128)</f>
        <v>22</v>
      </c>
    </row>
    <row r="129" spans="2:9" ht="28.05" customHeight="1" x14ac:dyDescent="0.25">
      <c r="B129" s="13">
        <v>21</v>
      </c>
      <c r="C129" s="10" t="s">
        <v>537</v>
      </c>
      <c r="D129" s="13">
        <v>2006</v>
      </c>
      <c r="E129" s="9" t="s">
        <v>538</v>
      </c>
      <c r="F129" s="18"/>
      <c r="G129" s="18"/>
      <c r="H129" s="41">
        <v>21</v>
      </c>
      <c r="I129" s="21">
        <f>SUM(F129:H129)</f>
        <v>21</v>
      </c>
    </row>
    <row r="130" spans="2:9" ht="28.05" customHeight="1" x14ac:dyDescent="0.25">
      <c r="B130" s="13">
        <v>22</v>
      </c>
      <c r="C130" s="10" t="s">
        <v>166</v>
      </c>
      <c r="D130" s="13">
        <v>2006</v>
      </c>
      <c r="E130" s="9" t="s">
        <v>8</v>
      </c>
      <c r="F130" s="18">
        <v>19</v>
      </c>
      <c r="G130" s="18"/>
      <c r="H130" s="41"/>
      <c r="I130" s="21">
        <f>SUM(F130:H130)</f>
        <v>19</v>
      </c>
    </row>
    <row r="131" spans="2:9" ht="28.05" customHeight="1" x14ac:dyDescent="0.25">
      <c r="B131" s="13">
        <v>22</v>
      </c>
      <c r="C131" s="10" t="s">
        <v>417</v>
      </c>
      <c r="D131" s="13">
        <v>2005</v>
      </c>
      <c r="E131" s="9" t="s">
        <v>6</v>
      </c>
      <c r="F131" s="18"/>
      <c r="G131" s="18">
        <v>19</v>
      </c>
      <c r="H131" s="41"/>
      <c r="I131" s="21">
        <f>SUM(F131:H131)</f>
        <v>19</v>
      </c>
    </row>
    <row r="132" spans="2:9" ht="28.05" customHeight="1" x14ac:dyDescent="0.25">
      <c r="B132" s="13">
        <v>24</v>
      </c>
      <c r="C132" s="10" t="s">
        <v>418</v>
      </c>
      <c r="D132" s="13">
        <v>2005</v>
      </c>
      <c r="E132" s="9" t="s">
        <v>419</v>
      </c>
      <c r="F132" s="18"/>
      <c r="G132" s="18">
        <v>17</v>
      </c>
      <c r="H132" s="41"/>
      <c r="I132" s="21">
        <f>SUM(F132:H132)</f>
        <v>17</v>
      </c>
    </row>
    <row r="133" spans="2:9" ht="28.05" customHeight="1" x14ac:dyDescent="0.25">
      <c r="B133" s="13">
        <v>25</v>
      </c>
      <c r="C133" s="10" t="s">
        <v>7</v>
      </c>
      <c r="D133" s="13">
        <v>2005</v>
      </c>
      <c r="E133" s="9" t="s">
        <v>168</v>
      </c>
      <c r="F133" s="18">
        <v>16</v>
      </c>
      <c r="G133" s="18"/>
      <c r="H133" s="41"/>
      <c r="I133" s="21">
        <f>SUM(F133:H133)</f>
        <v>16</v>
      </c>
    </row>
    <row r="134" spans="2:9" ht="28.05" customHeight="1" x14ac:dyDescent="0.25">
      <c r="B134" s="13">
        <v>25</v>
      </c>
      <c r="C134" s="10" t="s">
        <v>420</v>
      </c>
      <c r="D134" s="13">
        <v>2005</v>
      </c>
      <c r="E134" s="9" t="s">
        <v>163</v>
      </c>
      <c r="F134" s="18"/>
      <c r="G134" s="18">
        <v>16</v>
      </c>
      <c r="H134" s="41"/>
      <c r="I134" s="21">
        <f>SUM(F134:H134)</f>
        <v>16</v>
      </c>
    </row>
    <row r="135" spans="2:9" ht="28.05" customHeight="1" x14ac:dyDescent="0.25">
      <c r="B135" s="13">
        <v>27</v>
      </c>
      <c r="C135" s="10" t="s">
        <v>69</v>
      </c>
      <c r="D135" s="13">
        <v>2005</v>
      </c>
      <c r="E135" s="9" t="s">
        <v>169</v>
      </c>
      <c r="F135" s="18">
        <v>15</v>
      </c>
      <c r="G135" s="18"/>
      <c r="H135" s="41"/>
      <c r="I135" s="21">
        <f>SUM(F135:H135)</f>
        <v>15</v>
      </c>
    </row>
    <row r="136" spans="2:9" ht="28.05" customHeight="1" x14ac:dyDescent="0.25">
      <c r="B136" s="13">
        <v>28</v>
      </c>
      <c r="C136" s="10" t="s">
        <v>421</v>
      </c>
      <c r="D136" s="13">
        <v>2006</v>
      </c>
      <c r="E136" s="9" t="s">
        <v>25</v>
      </c>
      <c r="F136" s="18"/>
      <c r="G136" s="18">
        <v>14</v>
      </c>
      <c r="H136" s="41"/>
      <c r="I136" s="21">
        <f>SUM(F136:H136)</f>
        <v>14</v>
      </c>
    </row>
    <row r="137" spans="2:9" ht="28.05" customHeight="1" x14ac:dyDescent="0.25">
      <c r="B137" s="13">
        <v>29</v>
      </c>
      <c r="C137" s="10" t="s">
        <v>171</v>
      </c>
      <c r="D137" s="13">
        <v>2006</v>
      </c>
      <c r="E137" s="9" t="s">
        <v>172</v>
      </c>
      <c r="F137" s="18">
        <v>12</v>
      </c>
      <c r="G137" s="18"/>
      <c r="H137" s="41"/>
      <c r="I137" s="21">
        <f>SUM(F137:H137)</f>
        <v>12</v>
      </c>
    </row>
    <row r="138" spans="2:9" ht="28.05" customHeight="1" x14ac:dyDescent="0.25">
      <c r="B138" s="13">
        <v>30</v>
      </c>
      <c r="C138" s="10" t="s">
        <v>72</v>
      </c>
      <c r="D138" s="13">
        <v>2005</v>
      </c>
      <c r="E138" s="9" t="s">
        <v>163</v>
      </c>
      <c r="F138" s="18">
        <v>11</v>
      </c>
      <c r="G138" s="18"/>
      <c r="H138" s="41"/>
      <c r="I138" s="21">
        <f>SUM(F138:H138)</f>
        <v>11</v>
      </c>
    </row>
    <row r="139" spans="2:9" ht="28.05" customHeight="1" x14ac:dyDescent="0.25">
      <c r="B139" s="13">
        <v>31</v>
      </c>
      <c r="C139" s="10" t="s">
        <v>173</v>
      </c>
      <c r="D139" s="13">
        <v>2006</v>
      </c>
      <c r="E139" s="9" t="s">
        <v>136</v>
      </c>
      <c r="F139" s="18">
        <v>10</v>
      </c>
      <c r="G139" s="18"/>
      <c r="H139" s="41"/>
      <c r="I139" s="21">
        <f>SUM(F139:H139)</f>
        <v>10</v>
      </c>
    </row>
    <row r="140" spans="2:9" ht="28.05" customHeight="1" x14ac:dyDescent="0.25">
      <c r="B140" s="22" t="s">
        <v>204</v>
      </c>
      <c r="C140" s="23"/>
      <c r="D140" s="23"/>
      <c r="E140" s="23"/>
      <c r="F140" s="23"/>
      <c r="G140" s="23"/>
      <c r="H140" s="23"/>
      <c r="I140" s="23"/>
    </row>
    <row r="141" spans="2:9" s="3" customFormat="1" ht="28.05" customHeight="1" x14ac:dyDescent="0.25">
      <c r="B141" s="4" t="s">
        <v>5</v>
      </c>
      <c r="C141" s="4" t="s">
        <v>0</v>
      </c>
      <c r="D141" s="4" t="s">
        <v>1</v>
      </c>
      <c r="E141" s="4" t="s">
        <v>2</v>
      </c>
      <c r="F141" s="16" t="s">
        <v>258</v>
      </c>
      <c r="G141" s="16" t="s">
        <v>259</v>
      </c>
      <c r="H141" s="39" t="s">
        <v>511</v>
      </c>
      <c r="I141" s="15" t="s">
        <v>260</v>
      </c>
    </row>
    <row r="142" spans="2:9" s="3" customFormat="1" ht="28.05" customHeight="1" x14ac:dyDescent="0.25">
      <c r="B142" s="13">
        <v>1</v>
      </c>
      <c r="C142" s="10" t="s">
        <v>58</v>
      </c>
      <c r="D142" s="13">
        <v>2005</v>
      </c>
      <c r="E142" s="9" t="s">
        <v>103</v>
      </c>
      <c r="F142" s="18">
        <v>33</v>
      </c>
      <c r="G142" s="18">
        <f>VLOOKUP(C142,'[2]3,6'!$D$59:$I$69,6,FALSE)</f>
        <v>29</v>
      </c>
      <c r="H142" s="41">
        <f>VLOOKUP(C142,'[4]6км'!$C$48:$K$54,9,FALSE)</f>
        <v>31</v>
      </c>
      <c r="I142" s="21">
        <f>SUM(F142:H142)</f>
        <v>93</v>
      </c>
    </row>
    <row r="143" spans="2:9" ht="28.05" customHeight="1" x14ac:dyDescent="0.25">
      <c r="B143" s="13">
        <v>2</v>
      </c>
      <c r="C143" s="10" t="s">
        <v>174</v>
      </c>
      <c r="D143" s="13">
        <v>2006</v>
      </c>
      <c r="E143" s="9" t="s">
        <v>175</v>
      </c>
      <c r="F143" s="18">
        <v>27</v>
      </c>
      <c r="G143" s="18">
        <f>VLOOKUP(C143,'[2]3,6'!$D$59:$I$69,6,FALSE)</f>
        <v>31</v>
      </c>
      <c r="H143" s="41">
        <f>VLOOKUP(C143,'[4]6км'!$C$48:$K$54,9,FALSE)</f>
        <v>33</v>
      </c>
      <c r="I143" s="21">
        <f>SUM(F143:H143)</f>
        <v>91</v>
      </c>
    </row>
    <row r="144" spans="2:9" ht="28.05" customHeight="1" x14ac:dyDescent="0.25">
      <c r="B144" s="13">
        <v>3</v>
      </c>
      <c r="C144" s="10" t="s">
        <v>178</v>
      </c>
      <c r="D144" s="13">
        <v>2006</v>
      </c>
      <c r="E144" s="9" t="s">
        <v>179</v>
      </c>
      <c r="F144" s="18">
        <v>23</v>
      </c>
      <c r="G144" s="18">
        <f>VLOOKUP(C144,'[2]3,6'!$D$59:$I$69,6,FALSE)</f>
        <v>24</v>
      </c>
      <c r="H144" s="41">
        <f>VLOOKUP(C144,'[4]6км'!$C$48:$K$54,9,FALSE)</f>
        <v>29</v>
      </c>
      <c r="I144" s="21">
        <f>SUM(F144:H144)</f>
        <v>76</v>
      </c>
    </row>
    <row r="145" spans="2:9" ht="28.05" customHeight="1" x14ac:dyDescent="0.25">
      <c r="B145" s="13">
        <v>4</v>
      </c>
      <c r="C145" s="10" t="s">
        <v>18</v>
      </c>
      <c r="D145" s="13">
        <v>2006</v>
      </c>
      <c r="E145" s="9" t="s">
        <v>103</v>
      </c>
      <c r="F145" s="18">
        <v>22</v>
      </c>
      <c r="G145" s="18">
        <f>VLOOKUP(C145,'[2]3,6'!$D$59:$I$69,6,FALSE)</f>
        <v>25</v>
      </c>
      <c r="H145" s="41">
        <f>VLOOKUP(C145,'[4]6км'!$C$48:$K$54,9,FALSE)</f>
        <v>26</v>
      </c>
      <c r="I145" s="21">
        <f>SUM(F145:H145)</f>
        <v>73</v>
      </c>
    </row>
    <row r="146" spans="2:9" ht="28.05" customHeight="1" x14ac:dyDescent="0.25">
      <c r="B146" s="13">
        <v>5</v>
      </c>
      <c r="C146" s="10" t="s">
        <v>59</v>
      </c>
      <c r="D146" s="13">
        <v>2005</v>
      </c>
      <c r="E146" s="9" t="s">
        <v>6</v>
      </c>
      <c r="F146" s="18">
        <v>31</v>
      </c>
      <c r="G146" s="18">
        <f>VLOOKUP(C146,'[2]3,6'!$D$59:$I$69,6,FALSE)</f>
        <v>27</v>
      </c>
      <c r="H146" s="41"/>
      <c r="I146" s="21">
        <f>SUM(F146:H146)</f>
        <v>58</v>
      </c>
    </row>
    <row r="147" spans="2:9" ht="28.05" customHeight="1" x14ac:dyDescent="0.25">
      <c r="B147" s="13">
        <v>6</v>
      </c>
      <c r="C147" s="10" t="s">
        <v>57</v>
      </c>
      <c r="D147" s="13">
        <v>2006</v>
      </c>
      <c r="E147" s="9" t="s">
        <v>163</v>
      </c>
      <c r="F147" s="18">
        <v>29</v>
      </c>
      <c r="G147" s="18">
        <f>VLOOKUP(C147,'[2]3,6'!$D$59:$I$69,6,FALSE)</f>
        <v>26</v>
      </c>
      <c r="H147" s="41"/>
      <c r="I147" s="21">
        <f>SUM(F147:H147)</f>
        <v>55</v>
      </c>
    </row>
    <row r="148" spans="2:9" ht="28.05" customHeight="1" x14ac:dyDescent="0.25">
      <c r="B148" s="13">
        <v>7</v>
      </c>
      <c r="C148" s="10" t="s">
        <v>423</v>
      </c>
      <c r="D148" s="13">
        <v>2006</v>
      </c>
      <c r="E148" s="9" t="s">
        <v>397</v>
      </c>
      <c r="F148" s="18"/>
      <c r="G148" s="18">
        <v>21</v>
      </c>
      <c r="H148" s="41">
        <f>VLOOKUP(C148,'[4]6км'!$C$48:$K$54,9,FALSE)</f>
        <v>25</v>
      </c>
      <c r="I148" s="21">
        <f>SUM(F148:H148)</f>
        <v>46</v>
      </c>
    </row>
    <row r="149" spans="2:9" ht="28.05" customHeight="1" x14ac:dyDescent="0.25">
      <c r="B149" s="13">
        <v>8</v>
      </c>
      <c r="C149" s="10" t="s">
        <v>181</v>
      </c>
      <c r="D149" s="13">
        <v>2006</v>
      </c>
      <c r="E149" s="9" t="s">
        <v>182</v>
      </c>
      <c r="F149" s="18">
        <v>20</v>
      </c>
      <c r="G149" s="18">
        <f>VLOOKUP(C149,'[2]3,6'!$D$59:$I$69,6,FALSE)</f>
        <v>22</v>
      </c>
      <c r="H149" s="41"/>
      <c r="I149" s="21">
        <f>SUM(F149:H149)</f>
        <v>42</v>
      </c>
    </row>
    <row r="150" spans="2:9" ht="28.05" customHeight="1" x14ac:dyDescent="0.25">
      <c r="B150" s="13">
        <v>8</v>
      </c>
      <c r="C150" s="10" t="s">
        <v>62</v>
      </c>
      <c r="D150" s="13">
        <v>2005</v>
      </c>
      <c r="E150" s="9" t="s">
        <v>60</v>
      </c>
      <c r="F150" s="18">
        <v>19</v>
      </c>
      <c r="G150" s="18">
        <f>VLOOKUP(C150,'[2]3,6'!$D$59:$I$69,6,FALSE)</f>
        <v>23</v>
      </c>
      <c r="H150" s="41"/>
      <c r="I150" s="21">
        <f>SUM(F150:H150)</f>
        <v>42</v>
      </c>
    </row>
    <row r="151" spans="2:9" ht="28.05" customHeight="1" x14ac:dyDescent="0.25">
      <c r="B151" s="13">
        <v>10</v>
      </c>
      <c r="C151" s="10" t="s">
        <v>422</v>
      </c>
      <c r="D151" s="13">
        <v>2005</v>
      </c>
      <c r="E151" s="9" t="s">
        <v>8</v>
      </c>
      <c r="F151" s="18"/>
      <c r="G151" s="18">
        <v>33</v>
      </c>
      <c r="H151" s="41"/>
      <c r="I151" s="21">
        <f>SUM(F151:H151)</f>
        <v>33</v>
      </c>
    </row>
    <row r="152" spans="2:9" ht="28.05" customHeight="1" x14ac:dyDescent="0.25">
      <c r="B152" s="13">
        <v>11</v>
      </c>
      <c r="C152" s="10" t="s">
        <v>539</v>
      </c>
      <c r="D152" s="13">
        <v>2006</v>
      </c>
      <c r="E152" s="9" t="s">
        <v>8</v>
      </c>
      <c r="F152" s="18"/>
      <c r="G152" s="18"/>
      <c r="H152" s="41">
        <v>27</v>
      </c>
      <c r="I152" s="21">
        <f>SUM(F152:H152)</f>
        <v>27</v>
      </c>
    </row>
    <row r="153" spans="2:9" ht="28.05" customHeight="1" x14ac:dyDescent="0.25">
      <c r="B153" s="13">
        <v>12</v>
      </c>
      <c r="C153" s="10" t="s">
        <v>176</v>
      </c>
      <c r="D153" s="13">
        <v>2005</v>
      </c>
      <c r="E153" s="9" t="s">
        <v>177</v>
      </c>
      <c r="F153" s="18">
        <v>26</v>
      </c>
      <c r="G153" s="18"/>
      <c r="H153" s="41"/>
      <c r="I153" s="21">
        <f>SUM(F153:H153)</f>
        <v>26</v>
      </c>
    </row>
    <row r="154" spans="2:9" ht="28.05" customHeight="1" x14ac:dyDescent="0.25">
      <c r="B154" s="13">
        <v>13</v>
      </c>
      <c r="C154" s="10" t="s">
        <v>33</v>
      </c>
      <c r="D154" s="13">
        <v>2005</v>
      </c>
      <c r="E154" s="9" t="s">
        <v>103</v>
      </c>
      <c r="F154" s="18">
        <v>25</v>
      </c>
      <c r="G154" s="18"/>
      <c r="H154" s="41"/>
      <c r="I154" s="21">
        <f>SUM(F154:H154)</f>
        <v>25</v>
      </c>
    </row>
    <row r="155" spans="2:9" ht="28.05" customHeight="1" x14ac:dyDescent="0.25">
      <c r="B155" s="13">
        <v>14</v>
      </c>
      <c r="C155" s="10" t="s">
        <v>63</v>
      </c>
      <c r="D155" s="13">
        <v>2006</v>
      </c>
      <c r="E155" s="9" t="s">
        <v>16</v>
      </c>
      <c r="F155" s="18">
        <v>24</v>
      </c>
      <c r="G155" s="18"/>
      <c r="H155" s="41"/>
      <c r="I155" s="21">
        <f>SUM(F155:H155)</f>
        <v>24</v>
      </c>
    </row>
    <row r="156" spans="2:9" ht="28.05" customHeight="1" x14ac:dyDescent="0.25">
      <c r="B156" s="13">
        <v>14</v>
      </c>
      <c r="C156" s="10" t="s">
        <v>540</v>
      </c>
      <c r="D156" s="13">
        <v>2006</v>
      </c>
      <c r="E156" s="9" t="s">
        <v>512</v>
      </c>
      <c r="F156" s="18"/>
      <c r="G156" s="18"/>
      <c r="H156" s="41">
        <v>24</v>
      </c>
      <c r="I156" s="21">
        <f>SUM(F156:H156)</f>
        <v>24</v>
      </c>
    </row>
    <row r="157" spans="2:9" ht="28.05" customHeight="1" x14ac:dyDescent="0.25">
      <c r="B157" s="13">
        <v>16</v>
      </c>
      <c r="C157" s="10" t="s">
        <v>61</v>
      </c>
      <c r="D157" s="13">
        <v>2006</v>
      </c>
      <c r="E157" s="9" t="s">
        <v>180</v>
      </c>
      <c r="F157" s="18">
        <v>21</v>
      </c>
      <c r="G157" s="18"/>
      <c r="H157" s="41"/>
      <c r="I157" s="21">
        <f>SUM(F157:H157)</f>
        <v>21</v>
      </c>
    </row>
    <row r="158" spans="2:9" ht="28.05" customHeight="1" x14ac:dyDescent="0.25">
      <c r="B158" s="13">
        <v>17</v>
      </c>
      <c r="C158" s="10" t="s">
        <v>424</v>
      </c>
      <c r="D158" s="13">
        <v>2005</v>
      </c>
      <c r="E158" s="9" t="s">
        <v>6</v>
      </c>
      <c r="F158" s="18"/>
      <c r="G158" s="18">
        <v>20</v>
      </c>
      <c r="H158" s="41"/>
      <c r="I158" s="21">
        <f>SUM(F158:H158)</f>
        <v>20</v>
      </c>
    </row>
    <row r="159" spans="2:9" ht="28.05" customHeight="1" x14ac:dyDescent="0.25">
      <c r="B159" s="31" t="s">
        <v>205</v>
      </c>
      <c r="C159" s="32"/>
      <c r="D159" s="32"/>
      <c r="E159" s="32"/>
      <c r="F159" s="32"/>
      <c r="G159" s="32"/>
      <c r="H159" s="32"/>
      <c r="I159" s="32"/>
    </row>
    <row r="160" spans="2:9" s="3" customFormat="1" ht="28.05" customHeight="1" x14ac:dyDescent="0.25">
      <c r="B160" s="4" t="s">
        <v>5</v>
      </c>
      <c r="C160" s="4" t="s">
        <v>0</v>
      </c>
      <c r="D160" s="4" t="s">
        <v>1</v>
      </c>
      <c r="E160" s="4" t="s">
        <v>2</v>
      </c>
      <c r="F160" s="16" t="s">
        <v>258</v>
      </c>
      <c r="G160" s="16" t="s">
        <v>259</v>
      </c>
      <c r="H160" s="39" t="s">
        <v>511</v>
      </c>
      <c r="I160" s="15" t="s">
        <v>260</v>
      </c>
    </row>
    <row r="161" spans="2:9" s="3" customFormat="1" ht="28.05" customHeight="1" x14ac:dyDescent="0.25">
      <c r="B161" s="13">
        <v>1</v>
      </c>
      <c r="C161" s="10" t="s">
        <v>31</v>
      </c>
      <c r="D161" s="13">
        <v>2004</v>
      </c>
      <c r="E161" s="9" t="s">
        <v>32</v>
      </c>
      <c r="F161" s="18">
        <v>31</v>
      </c>
      <c r="G161" s="18">
        <f>VLOOKUP(C161,'[2]3,6'!$D$47:$I$56,6,FALSE)</f>
        <v>33</v>
      </c>
      <c r="H161" s="41">
        <f>VLOOKUP(C161,'[4]6км'!$C$38:$K$45,9,FALSE)</f>
        <v>29</v>
      </c>
      <c r="I161" s="21">
        <f>SUM(F161:H161)</f>
        <v>93</v>
      </c>
    </row>
    <row r="162" spans="2:9" ht="28.05" customHeight="1" x14ac:dyDescent="0.25">
      <c r="B162" s="13">
        <v>1</v>
      </c>
      <c r="C162" s="10" t="s">
        <v>75</v>
      </c>
      <c r="D162" s="13">
        <v>2004</v>
      </c>
      <c r="E162" s="9" t="s">
        <v>46</v>
      </c>
      <c r="F162" s="18">
        <v>33</v>
      </c>
      <c r="G162" s="18">
        <f>VLOOKUP(C162,'[2]3,6'!$D$47:$I$56,6,FALSE)</f>
        <v>29</v>
      </c>
      <c r="H162" s="41">
        <f>VLOOKUP(C162,'[4]6км'!$C$38:$K$45,9,FALSE)</f>
        <v>31</v>
      </c>
      <c r="I162" s="21">
        <f>SUM(F162:H162)</f>
        <v>93</v>
      </c>
    </row>
    <row r="163" spans="2:9" ht="28.05" customHeight="1" x14ac:dyDescent="0.25">
      <c r="B163" s="13">
        <v>3</v>
      </c>
      <c r="C163" s="10" t="s">
        <v>30</v>
      </c>
      <c r="D163" s="13">
        <v>2004</v>
      </c>
      <c r="E163" s="9" t="s">
        <v>184</v>
      </c>
      <c r="F163" s="18">
        <v>27</v>
      </c>
      <c r="G163" s="18">
        <f>VLOOKUP(C163,'[2]3,6'!$D$47:$I$56,6,FALSE)</f>
        <v>31</v>
      </c>
      <c r="H163" s="41">
        <f>VLOOKUP(C163,'[4]6км'!$C$38:$K$45,9,FALSE)</f>
        <v>26</v>
      </c>
      <c r="I163" s="21">
        <f>SUM(F163:H163)</f>
        <v>84</v>
      </c>
    </row>
    <row r="164" spans="2:9" ht="28.05" customHeight="1" x14ac:dyDescent="0.25">
      <c r="B164" s="13">
        <v>4</v>
      </c>
      <c r="C164" s="10" t="s">
        <v>425</v>
      </c>
      <c r="D164" s="13">
        <v>2004</v>
      </c>
      <c r="E164" s="9" t="s">
        <v>426</v>
      </c>
      <c r="F164" s="18"/>
      <c r="G164" s="18">
        <v>26</v>
      </c>
      <c r="H164" s="41">
        <f>VLOOKUP(C164,'[4]6км'!$C$38:$K$45,9,FALSE)</f>
        <v>33</v>
      </c>
      <c r="I164" s="21">
        <f>SUM(F164:H164)</f>
        <v>59</v>
      </c>
    </row>
    <row r="165" spans="2:9" ht="28.05" customHeight="1" x14ac:dyDescent="0.25">
      <c r="B165" s="13">
        <v>5</v>
      </c>
      <c r="C165" s="10" t="s">
        <v>183</v>
      </c>
      <c r="D165" s="13">
        <v>2004</v>
      </c>
      <c r="E165" s="9" t="s">
        <v>16</v>
      </c>
      <c r="F165" s="18">
        <v>29</v>
      </c>
      <c r="G165" s="18">
        <f>VLOOKUP(C165,'[2]3,6'!$D$47:$I$56,6,FALSE)</f>
        <v>25</v>
      </c>
      <c r="H165" s="41"/>
      <c r="I165" s="21">
        <f>SUM(F165:H165)</f>
        <v>54</v>
      </c>
    </row>
    <row r="166" spans="2:9" ht="28.05" customHeight="1" x14ac:dyDescent="0.25">
      <c r="B166" s="13">
        <v>6</v>
      </c>
      <c r="C166" s="10" t="s">
        <v>185</v>
      </c>
      <c r="D166" s="13">
        <v>2004</v>
      </c>
      <c r="E166" s="9" t="s">
        <v>56</v>
      </c>
      <c r="F166" s="18">
        <v>26</v>
      </c>
      <c r="G166" s="18"/>
      <c r="H166" s="41">
        <f>VLOOKUP(C166,'[4]6км'!$C$38:$K$45,9,FALSE)</f>
        <v>27</v>
      </c>
      <c r="I166" s="21">
        <f>SUM(F166:H166)</f>
        <v>53</v>
      </c>
    </row>
    <row r="167" spans="2:9" ht="28.05" customHeight="1" x14ac:dyDescent="0.25">
      <c r="B167" s="13">
        <v>7</v>
      </c>
      <c r="C167" s="10" t="s">
        <v>74</v>
      </c>
      <c r="D167" s="13">
        <v>2003</v>
      </c>
      <c r="E167" s="9" t="s">
        <v>29</v>
      </c>
      <c r="F167" s="18">
        <v>23</v>
      </c>
      <c r="G167" s="18">
        <f>VLOOKUP(C167,'[2]3,6'!$D$47:$I$56,6,FALSE)</f>
        <v>27</v>
      </c>
      <c r="H167" s="41"/>
      <c r="I167" s="21">
        <f>SUM(F167:H167)</f>
        <v>50</v>
      </c>
    </row>
    <row r="168" spans="2:9" ht="28.05" customHeight="1" x14ac:dyDescent="0.25">
      <c r="B168" s="13">
        <v>8</v>
      </c>
      <c r="C168" s="10" t="s">
        <v>78</v>
      </c>
      <c r="D168" s="13">
        <v>2003</v>
      </c>
      <c r="E168" s="9" t="s">
        <v>187</v>
      </c>
      <c r="F168" s="18">
        <v>24</v>
      </c>
      <c r="G168" s="18">
        <f>VLOOKUP(C168,'[2]3,6'!$D$47:$I$56,6,FALSE)</f>
        <v>23</v>
      </c>
      <c r="H168" s="41"/>
      <c r="I168" s="21">
        <f>SUM(F168:H168)</f>
        <v>47</v>
      </c>
    </row>
    <row r="169" spans="2:9" ht="28.05" customHeight="1" x14ac:dyDescent="0.25">
      <c r="B169" s="13">
        <v>9</v>
      </c>
      <c r="C169" s="10" t="s">
        <v>77</v>
      </c>
      <c r="D169" s="13">
        <v>2003</v>
      </c>
      <c r="E169" s="9" t="s">
        <v>188</v>
      </c>
      <c r="F169" s="18">
        <v>22</v>
      </c>
      <c r="G169" s="18">
        <f>VLOOKUP(C169,'[2]3,6'!$D$47:$I$56,6,FALSE)</f>
        <v>24</v>
      </c>
      <c r="H169" s="41"/>
      <c r="I169" s="21">
        <f>SUM(F169:H169)</f>
        <v>46</v>
      </c>
    </row>
    <row r="170" spans="2:9" ht="28.05" customHeight="1" x14ac:dyDescent="0.25">
      <c r="B170" s="13">
        <v>10</v>
      </c>
      <c r="C170" s="10" t="s">
        <v>189</v>
      </c>
      <c r="D170" s="13">
        <v>2003</v>
      </c>
      <c r="E170" s="9" t="s">
        <v>190</v>
      </c>
      <c r="F170" s="18">
        <v>21</v>
      </c>
      <c r="G170" s="18">
        <f>VLOOKUP(C170,'[2]3,6'!$D$47:$I$56,6,FALSE)</f>
        <v>22</v>
      </c>
      <c r="H170" s="41"/>
      <c r="I170" s="21">
        <f>SUM(F170:H170)</f>
        <v>43</v>
      </c>
    </row>
    <row r="171" spans="2:9" ht="28.05" customHeight="1" x14ac:dyDescent="0.25">
      <c r="B171" s="13">
        <v>11</v>
      </c>
      <c r="C171" s="10" t="s">
        <v>193</v>
      </c>
      <c r="D171" s="13">
        <v>2003</v>
      </c>
      <c r="E171" s="9" t="s">
        <v>194</v>
      </c>
      <c r="F171" s="18">
        <v>18</v>
      </c>
      <c r="G171" s="18"/>
      <c r="H171" s="41">
        <v>23</v>
      </c>
      <c r="I171" s="21">
        <f>SUM(F171:H171)</f>
        <v>41</v>
      </c>
    </row>
    <row r="172" spans="2:9" ht="28.05" customHeight="1" x14ac:dyDescent="0.25">
      <c r="B172" s="13">
        <v>12</v>
      </c>
      <c r="C172" s="10" t="s">
        <v>186</v>
      </c>
      <c r="D172" s="13">
        <v>2004</v>
      </c>
      <c r="E172" s="9" t="s">
        <v>105</v>
      </c>
      <c r="F172" s="18">
        <v>25</v>
      </c>
      <c r="G172" s="18"/>
      <c r="H172" s="41"/>
      <c r="I172" s="21">
        <f>SUM(F172:H172)</f>
        <v>25</v>
      </c>
    </row>
    <row r="173" spans="2:9" ht="28.05" customHeight="1" x14ac:dyDescent="0.25">
      <c r="B173" s="13">
        <v>13</v>
      </c>
      <c r="C173" s="10" t="s">
        <v>541</v>
      </c>
      <c r="D173" s="13">
        <v>2004</v>
      </c>
      <c r="E173" s="9" t="s">
        <v>542</v>
      </c>
      <c r="F173" s="18"/>
      <c r="G173" s="18"/>
      <c r="H173" s="41">
        <v>25</v>
      </c>
      <c r="I173" s="21">
        <f>SUM(F173:H173)</f>
        <v>25</v>
      </c>
    </row>
    <row r="174" spans="2:9" ht="28.05" customHeight="1" x14ac:dyDescent="0.25">
      <c r="B174" s="13">
        <v>14</v>
      </c>
      <c r="C174" s="10" t="s">
        <v>543</v>
      </c>
      <c r="D174" s="13">
        <v>2004</v>
      </c>
      <c r="E174" s="9" t="s">
        <v>146</v>
      </c>
      <c r="F174" s="18"/>
      <c r="G174" s="18"/>
      <c r="H174" s="41">
        <v>24</v>
      </c>
      <c r="I174" s="21">
        <f>SUM(F174:H174)</f>
        <v>24</v>
      </c>
    </row>
    <row r="175" spans="2:9" ht="28.05" customHeight="1" x14ac:dyDescent="0.25">
      <c r="B175" s="13">
        <v>15</v>
      </c>
      <c r="C175" s="10" t="s">
        <v>427</v>
      </c>
      <c r="D175" s="13">
        <v>2003</v>
      </c>
      <c r="E175" s="9" t="s">
        <v>194</v>
      </c>
      <c r="F175" s="18"/>
      <c r="G175" s="18">
        <v>21</v>
      </c>
      <c r="H175" s="41"/>
      <c r="I175" s="21">
        <f>SUM(F175:H175)</f>
        <v>21</v>
      </c>
    </row>
    <row r="176" spans="2:9" ht="28.05" customHeight="1" x14ac:dyDescent="0.25">
      <c r="B176" s="13">
        <v>16</v>
      </c>
      <c r="C176" s="10" t="s">
        <v>191</v>
      </c>
      <c r="D176" s="13">
        <v>2004</v>
      </c>
      <c r="E176" s="9" t="s">
        <v>192</v>
      </c>
      <c r="F176" s="18">
        <v>20</v>
      </c>
      <c r="G176" s="18"/>
      <c r="H176" s="41"/>
      <c r="I176" s="21">
        <f>SUM(F176:H176)</f>
        <v>20</v>
      </c>
    </row>
    <row r="177" spans="2:9" ht="28.05" customHeight="1" x14ac:dyDescent="0.25">
      <c r="B177" s="13">
        <v>17</v>
      </c>
      <c r="C177" s="10" t="s">
        <v>76</v>
      </c>
      <c r="D177" s="13">
        <v>2004</v>
      </c>
      <c r="E177" s="9" t="s">
        <v>55</v>
      </c>
      <c r="F177" s="18">
        <v>19</v>
      </c>
      <c r="G177" s="18"/>
      <c r="H177" s="41"/>
      <c r="I177" s="21">
        <f>SUM(F177:H177)</f>
        <v>19</v>
      </c>
    </row>
    <row r="178" spans="2:9" ht="28.05" customHeight="1" x14ac:dyDescent="0.25">
      <c r="B178" s="22" t="s">
        <v>206</v>
      </c>
      <c r="C178" s="23"/>
      <c r="D178" s="23"/>
      <c r="E178" s="23"/>
      <c r="F178" s="23"/>
      <c r="G178" s="23"/>
      <c r="H178" s="23"/>
      <c r="I178" s="23"/>
    </row>
    <row r="179" spans="2:9" s="3" customFormat="1" ht="28.05" customHeight="1" x14ac:dyDescent="0.25">
      <c r="B179" s="4" t="s">
        <v>5</v>
      </c>
      <c r="C179" s="4" t="s">
        <v>0</v>
      </c>
      <c r="D179" s="4" t="s">
        <v>1</v>
      </c>
      <c r="E179" s="4" t="s">
        <v>2</v>
      </c>
      <c r="F179" s="16" t="s">
        <v>258</v>
      </c>
      <c r="G179" s="16" t="s">
        <v>259</v>
      </c>
      <c r="H179" s="39" t="s">
        <v>511</v>
      </c>
      <c r="I179" s="15" t="s">
        <v>260</v>
      </c>
    </row>
    <row r="180" spans="2:9" ht="28.05" customHeight="1" x14ac:dyDescent="0.25">
      <c r="B180" s="13">
        <v>1</v>
      </c>
      <c r="C180" s="10" t="s">
        <v>97</v>
      </c>
      <c r="D180" s="13">
        <v>1947</v>
      </c>
      <c r="E180" s="9" t="s">
        <v>98</v>
      </c>
      <c r="F180" s="18">
        <v>33</v>
      </c>
      <c r="G180" s="18">
        <v>31</v>
      </c>
      <c r="H180" s="41">
        <v>31</v>
      </c>
      <c r="I180" s="21">
        <f>SUM(F180:H180)</f>
        <v>95</v>
      </c>
    </row>
    <row r="181" spans="2:9" ht="28.05" customHeight="1" x14ac:dyDescent="0.25">
      <c r="B181" s="13">
        <v>2</v>
      </c>
      <c r="C181" s="10" t="s">
        <v>195</v>
      </c>
      <c r="D181" s="13">
        <v>1955</v>
      </c>
      <c r="E181" s="9" t="s">
        <v>196</v>
      </c>
      <c r="F181" s="18">
        <v>31</v>
      </c>
      <c r="G181" s="18">
        <v>29</v>
      </c>
      <c r="H181" s="41">
        <v>29</v>
      </c>
      <c r="I181" s="21">
        <f t="shared" ref="I181:I182" si="0">SUM(F181:H181)</f>
        <v>89</v>
      </c>
    </row>
    <row r="182" spans="2:9" ht="28.05" customHeight="1" x14ac:dyDescent="0.25">
      <c r="B182" s="13">
        <v>3</v>
      </c>
      <c r="C182" s="10" t="s">
        <v>428</v>
      </c>
      <c r="D182" s="13">
        <v>1948</v>
      </c>
      <c r="E182" s="9" t="s">
        <v>429</v>
      </c>
      <c r="F182" s="18"/>
      <c r="G182" s="18">
        <v>33</v>
      </c>
      <c r="H182" s="41">
        <v>33</v>
      </c>
      <c r="I182" s="21">
        <f t="shared" si="0"/>
        <v>66</v>
      </c>
    </row>
    <row r="183" spans="2:9" ht="28.05" customHeight="1" x14ac:dyDescent="0.25">
      <c r="B183" s="22" t="s">
        <v>207</v>
      </c>
      <c r="C183" s="23"/>
      <c r="D183" s="23"/>
      <c r="E183" s="23"/>
      <c r="F183" s="23"/>
      <c r="G183" s="23"/>
      <c r="H183" s="23"/>
      <c r="I183" s="23"/>
    </row>
    <row r="184" spans="2:9" s="3" customFormat="1" ht="28.05" customHeight="1" x14ac:dyDescent="0.25">
      <c r="B184" s="4" t="s">
        <v>5</v>
      </c>
      <c r="C184" s="4" t="s">
        <v>0</v>
      </c>
      <c r="D184" s="4" t="s">
        <v>1</v>
      </c>
      <c r="E184" s="4" t="s">
        <v>2</v>
      </c>
      <c r="F184" s="16" t="s">
        <v>258</v>
      </c>
      <c r="G184" s="16" t="s">
        <v>259</v>
      </c>
      <c r="H184" s="39" t="s">
        <v>511</v>
      </c>
      <c r="I184" s="15" t="s">
        <v>260</v>
      </c>
    </row>
    <row r="185" spans="2:9" s="3" customFormat="1" ht="28.05" customHeight="1" x14ac:dyDescent="0.25">
      <c r="B185" s="13">
        <v>1</v>
      </c>
      <c r="C185" s="10" t="s">
        <v>42</v>
      </c>
      <c r="D185" s="13">
        <v>1941</v>
      </c>
      <c r="E185" s="9" t="s">
        <v>99</v>
      </c>
      <c r="F185" s="18">
        <v>31</v>
      </c>
      <c r="G185" s="18">
        <v>33</v>
      </c>
      <c r="H185" s="41">
        <v>31</v>
      </c>
      <c r="I185" s="21">
        <f>SUM(F185:H185)</f>
        <v>95</v>
      </c>
    </row>
    <row r="186" spans="2:9" ht="28.05" customHeight="1" x14ac:dyDescent="0.25">
      <c r="B186" s="13">
        <v>1</v>
      </c>
      <c r="C186" s="10" t="s">
        <v>40</v>
      </c>
      <c r="D186" s="13">
        <v>1946</v>
      </c>
      <c r="E186" s="9" t="s">
        <v>41</v>
      </c>
      <c r="F186" s="18">
        <v>29</v>
      </c>
      <c r="G186" s="18">
        <v>33</v>
      </c>
      <c r="H186" s="41">
        <v>33</v>
      </c>
      <c r="I186" s="21">
        <f>SUM(F186:H186)</f>
        <v>95</v>
      </c>
    </row>
    <row r="187" spans="2:9" ht="28.05" customHeight="1" x14ac:dyDescent="0.25">
      <c r="B187" s="13">
        <v>3</v>
      </c>
      <c r="C187" s="10" t="s">
        <v>199</v>
      </c>
      <c r="D187" s="13">
        <v>1947</v>
      </c>
      <c r="E187" s="9" t="s">
        <v>200</v>
      </c>
      <c r="F187" s="18">
        <v>27</v>
      </c>
      <c r="G187" s="18">
        <v>29</v>
      </c>
      <c r="H187" s="41">
        <v>29</v>
      </c>
      <c r="I187" s="21">
        <f>SUM(F187:H187)</f>
        <v>85</v>
      </c>
    </row>
    <row r="188" spans="2:9" ht="28.05" customHeight="1" x14ac:dyDescent="0.25">
      <c r="B188" s="13">
        <v>4</v>
      </c>
      <c r="C188" s="10" t="s">
        <v>430</v>
      </c>
      <c r="D188" s="13">
        <v>1947</v>
      </c>
      <c r="E188" s="9" t="s">
        <v>431</v>
      </c>
      <c r="F188" s="18"/>
      <c r="G188" s="18">
        <v>27</v>
      </c>
      <c r="H188" s="41">
        <v>26</v>
      </c>
      <c r="I188" s="21">
        <f>SUM(F188:H188)</f>
        <v>53</v>
      </c>
    </row>
    <row r="189" spans="2:9" ht="28.05" customHeight="1" x14ac:dyDescent="0.25">
      <c r="B189" s="13">
        <v>5</v>
      </c>
      <c r="C189" s="10" t="s">
        <v>201</v>
      </c>
      <c r="D189" s="13">
        <v>1947</v>
      </c>
      <c r="E189" s="9" t="s">
        <v>202</v>
      </c>
      <c r="F189" s="18">
        <v>26</v>
      </c>
      <c r="G189" s="18"/>
      <c r="H189" s="41">
        <v>25</v>
      </c>
      <c r="I189" s="21">
        <f>SUM(F189:H189)</f>
        <v>51</v>
      </c>
    </row>
    <row r="190" spans="2:9" ht="28.05" customHeight="1" x14ac:dyDescent="0.25">
      <c r="B190" s="13">
        <v>6</v>
      </c>
      <c r="C190" s="10" t="s">
        <v>197</v>
      </c>
      <c r="D190" s="13">
        <v>1946</v>
      </c>
      <c r="E190" s="9" t="s">
        <v>198</v>
      </c>
      <c r="F190" s="18">
        <v>33</v>
      </c>
      <c r="G190" s="18"/>
      <c r="H190" s="41"/>
      <c r="I190" s="21">
        <f>SUM(F190:H190)</f>
        <v>33</v>
      </c>
    </row>
    <row r="191" spans="2:9" ht="28.05" customHeight="1" x14ac:dyDescent="0.25">
      <c r="B191" s="13">
        <v>7</v>
      </c>
      <c r="C191" s="10" t="s">
        <v>546</v>
      </c>
      <c r="D191" s="13">
        <v>1948</v>
      </c>
      <c r="E191" s="9" t="s">
        <v>471</v>
      </c>
      <c r="F191" s="18"/>
      <c r="G191" s="18"/>
      <c r="H191" s="41">
        <v>27</v>
      </c>
      <c r="I191" s="21">
        <f>SUM(F191:H191)</f>
        <v>27</v>
      </c>
    </row>
    <row r="192" spans="2:9" ht="28.05" customHeight="1" x14ac:dyDescent="0.25">
      <c r="B192" s="22" t="s">
        <v>252</v>
      </c>
      <c r="C192" s="23"/>
      <c r="D192" s="23"/>
      <c r="E192" s="23"/>
      <c r="F192" s="23"/>
      <c r="G192" s="23"/>
      <c r="H192" s="23"/>
      <c r="I192" s="23"/>
    </row>
    <row r="193" spans="2:9" s="3" customFormat="1" ht="28.05" customHeight="1" x14ac:dyDescent="0.25">
      <c r="B193" s="4" t="s">
        <v>5</v>
      </c>
      <c r="C193" s="4" t="s">
        <v>0</v>
      </c>
      <c r="D193" s="4" t="s">
        <v>1</v>
      </c>
      <c r="E193" s="4" t="s">
        <v>2</v>
      </c>
      <c r="F193" s="16" t="s">
        <v>258</v>
      </c>
      <c r="G193" s="16" t="s">
        <v>259</v>
      </c>
      <c r="H193" s="39" t="s">
        <v>511</v>
      </c>
      <c r="I193" s="15" t="s">
        <v>260</v>
      </c>
    </row>
    <row r="194" spans="2:9" s="3" customFormat="1" ht="28.05" customHeight="1" x14ac:dyDescent="0.25">
      <c r="B194" s="13">
        <v>1</v>
      </c>
      <c r="C194" s="10" t="s">
        <v>34</v>
      </c>
      <c r="D194" s="13">
        <v>2003</v>
      </c>
      <c r="E194" s="9" t="s">
        <v>103</v>
      </c>
      <c r="F194" s="18">
        <v>25</v>
      </c>
      <c r="G194" s="18">
        <f>VLOOKUP(C194,'[2]5,4'!$D$27:$J$51,7,FALSE)</f>
        <v>33</v>
      </c>
      <c r="H194" s="41">
        <f>VLOOKUP(C194,'[4]7,5км'!$C$36:$L$54,10,FALSE)</f>
        <v>33</v>
      </c>
      <c r="I194" s="21">
        <f>SUM(F194:H194)</f>
        <v>91</v>
      </c>
    </row>
    <row r="195" spans="2:9" ht="28.05" customHeight="1" x14ac:dyDescent="0.25">
      <c r="B195" s="13">
        <v>2</v>
      </c>
      <c r="C195" s="10" t="s">
        <v>211</v>
      </c>
      <c r="D195" s="13">
        <v>2003</v>
      </c>
      <c r="E195" s="9" t="s">
        <v>25</v>
      </c>
      <c r="F195" s="18">
        <v>22</v>
      </c>
      <c r="G195" s="18">
        <f>VLOOKUP(C195,'[2]5,4'!$D$27:$J$51,7,FALSE)</f>
        <v>29</v>
      </c>
      <c r="H195" s="41">
        <f>VLOOKUP(C195,'[4]7,5км'!$C$36:$L$54,10,FALSE)</f>
        <v>29</v>
      </c>
      <c r="I195" s="21">
        <f>SUM(F195:H195)</f>
        <v>80</v>
      </c>
    </row>
    <row r="196" spans="2:9" ht="28.05" customHeight="1" x14ac:dyDescent="0.25">
      <c r="B196" s="13">
        <v>3</v>
      </c>
      <c r="C196" s="10" t="s">
        <v>90</v>
      </c>
      <c r="D196" s="13">
        <v>2004</v>
      </c>
      <c r="E196" s="9" t="s">
        <v>56</v>
      </c>
      <c r="F196" s="18">
        <v>23</v>
      </c>
      <c r="G196" s="18">
        <f>VLOOKUP(C196,'[2]5,4'!$D$27:$J$51,7,FALSE)</f>
        <v>25</v>
      </c>
      <c r="H196" s="41">
        <f>VLOOKUP(C196,'[4]7,5км'!$C$36:$L$54,10,FALSE)</f>
        <v>27</v>
      </c>
      <c r="I196" s="21">
        <f>SUM(F196:H196)</f>
        <v>75</v>
      </c>
    </row>
    <row r="197" spans="2:9" ht="28.05" customHeight="1" x14ac:dyDescent="0.25">
      <c r="B197" s="13">
        <v>4</v>
      </c>
      <c r="C197" s="10" t="s">
        <v>91</v>
      </c>
      <c r="D197" s="13">
        <v>2004</v>
      </c>
      <c r="E197" s="9" t="s">
        <v>64</v>
      </c>
      <c r="F197" s="18">
        <v>20</v>
      </c>
      <c r="G197" s="18">
        <f>VLOOKUP(C197,'[2]5,4'!$D$27:$J$51,7,FALSE)</f>
        <v>23</v>
      </c>
      <c r="H197" s="41">
        <f>VLOOKUP(C197,'[4]7,5км'!$C$36:$L$54,10,FALSE)</f>
        <v>31</v>
      </c>
      <c r="I197" s="21">
        <f>SUM(F197:H197)</f>
        <v>74</v>
      </c>
    </row>
    <row r="198" spans="2:9" ht="28.05" customHeight="1" x14ac:dyDescent="0.25">
      <c r="B198" s="13">
        <v>5</v>
      </c>
      <c r="C198" s="10" t="s">
        <v>21</v>
      </c>
      <c r="D198" s="13">
        <v>2004</v>
      </c>
      <c r="E198" s="9" t="s">
        <v>22</v>
      </c>
      <c r="F198" s="18">
        <v>24</v>
      </c>
      <c r="G198" s="18">
        <f>VLOOKUP(C198,'[2]5,4'!$D$27:$J$51,7,FALSE)</f>
        <v>22</v>
      </c>
      <c r="H198" s="41">
        <f>VLOOKUP(C198,'[4]7,5км'!$C$36:$L$54,10,FALSE)</f>
        <v>26</v>
      </c>
      <c r="I198" s="21">
        <f>SUM(F198:H198)</f>
        <v>72</v>
      </c>
    </row>
    <row r="199" spans="2:9" ht="28.05" customHeight="1" x14ac:dyDescent="0.25">
      <c r="B199" s="13">
        <v>6</v>
      </c>
      <c r="C199" s="10" t="s">
        <v>213</v>
      </c>
      <c r="D199" s="13">
        <v>2003</v>
      </c>
      <c r="E199" s="9" t="s">
        <v>103</v>
      </c>
      <c r="F199" s="18">
        <v>19</v>
      </c>
      <c r="G199" s="18">
        <f>VLOOKUP(C199,'[2]5,4'!$D$27:$J$51,7,FALSE)</f>
        <v>21</v>
      </c>
      <c r="H199" s="41">
        <f>VLOOKUP(C199,'[4]7,5км'!$C$36:$L$54,10,FALSE)</f>
        <v>24</v>
      </c>
      <c r="I199" s="21">
        <f>SUM(F199:H199)</f>
        <v>64</v>
      </c>
    </row>
    <row r="200" spans="2:9" ht="28.05" customHeight="1" x14ac:dyDescent="0.25">
      <c r="B200" s="13">
        <v>7</v>
      </c>
      <c r="C200" s="10" t="s">
        <v>87</v>
      </c>
      <c r="D200" s="13">
        <v>2004</v>
      </c>
      <c r="E200" s="9" t="s">
        <v>60</v>
      </c>
      <c r="F200" s="18">
        <v>29</v>
      </c>
      <c r="G200" s="18">
        <f>VLOOKUP(C200,'[2]5,4'!$D$27:$J$51,7,FALSE)</f>
        <v>31</v>
      </c>
      <c r="H200" s="41"/>
      <c r="I200" s="21">
        <f>SUM(F200:H200)</f>
        <v>60</v>
      </c>
    </row>
    <row r="201" spans="2:9" ht="28.05" customHeight="1" x14ac:dyDescent="0.25">
      <c r="B201" s="13">
        <v>8</v>
      </c>
      <c r="C201" s="10" t="s">
        <v>88</v>
      </c>
      <c r="D201" s="13">
        <v>2003</v>
      </c>
      <c r="E201" s="9" t="s">
        <v>60</v>
      </c>
      <c r="F201" s="18">
        <v>31</v>
      </c>
      <c r="G201" s="18">
        <f>VLOOKUP(C201,'[2]5,4'!$D$27:$J$51,7,FALSE)</f>
        <v>27</v>
      </c>
      <c r="H201" s="41"/>
      <c r="I201" s="21">
        <f>SUM(F201:H201)</f>
        <v>58</v>
      </c>
    </row>
    <row r="202" spans="2:9" ht="28.05" customHeight="1" x14ac:dyDescent="0.25">
      <c r="B202" s="13">
        <v>9</v>
      </c>
      <c r="C202" s="10" t="s">
        <v>212</v>
      </c>
      <c r="D202" s="13">
        <v>2004</v>
      </c>
      <c r="E202" s="9" t="s">
        <v>20</v>
      </c>
      <c r="F202" s="18">
        <v>21</v>
      </c>
      <c r="G202" s="18">
        <f>VLOOKUP(C202,'[2]5,4'!$D$27:$J$51,7,FALSE)</f>
        <v>14</v>
      </c>
      <c r="H202" s="41">
        <f>VLOOKUP(C202,'[4]7,5км'!$C$36:$L$54,10,FALSE)</f>
        <v>22</v>
      </c>
      <c r="I202" s="21">
        <f>SUM(F202:H202)</f>
        <v>57</v>
      </c>
    </row>
    <row r="203" spans="2:9" ht="28.05" customHeight="1" x14ac:dyDescent="0.25">
      <c r="B203" s="13">
        <v>10</v>
      </c>
      <c r="C203" s="10" t="s">
        <v>94</v>
      </c>
      <c r="D203" s="13">
        <v>2004</v>
      </c>
      <c r="E203" s="9" t="s">
        <v>215</v>
      </c>
      <c r="F203" s="18">
        <v>17</v>
      </c>
      <c r="G203" s="18">
        <f>VLOOKUP(C203,'[2]5,4'!$D$27:$J$51,7,FALSE)</f>
        <v>20</v>
      </c>
      <c r="H203" s="41">
        <f>VLOOKUP(C203,'[4]7,5км'!$C$36:$L$54,10,FALSE)</f>
        <v>19</v>
      </c>
      <c r="I203" s="21">
        <f>SUM(F203:H203)</f>
        <v>56</v>
      </c>
    </row>
    <row r="204" spans="2:9" ht="28.05" customHeight="1" x14ac:dyDescent="0.25">
      <c r="B204" s="13">
        <v>11</v>
      </c>
      <c r="C204" s="10" t="s">
        <v>95</v>
      </c>
      <c r="D204" s="13">
        <v>2003</v>
      </c>
      <c r="E204" s="9" t="s">
        <v>103</v>
      </c>
      <c r="F204" s="18">
        <v>12</v>
      </c>
      <c r="G204" s="18">
        <f>VLOOKUP(C204,'[2]5,4'!$D$27:$J$51,7,FALSE)</f>
        <v>15</v>
      </c>
      <c r="H204" s="41">
        <f>VLOOKUP(C204,'[4]7,5км'!$C$36:$L$54,10,FALSE)</f>
        <v>23</v>
      </c>
      <c r="I204" s="21">
        <f>SUM(F204:H204)</f>
        <v>50</v>
      </c>
    </row>
    <row r="205" spans="2:9" ht="28.05" customHeight="1" x14ac:dyDescent="0.25">
      <c r="B205" s="13">
        <v>12</v>
      </c>
      <c r="C205" s="10" t="s">
        <v>435</v>
      </c>
      <c r="D205" s="13">
        <v>2004</v>
      </c>
      <c r="E205" s="9" t="s">
        <v>436</v>
      </c>
      <c r="F205" s="18"/>
      <c r="G205" s="18">
        <v>17</v>
      </c>
      <c r="H205" s="41">
        <f>VLOOKUP(C205,'[4]7,5км'!$C$36:$L$54,10,FALSE)</f>
        <v>25</v>
      </c>
      <c r="I205" s="21">
        <f>SUM(F205:H205)</f>
        <v>42</v>
      </c>
    </row>
    <row r="206" spans="2:9" ht="28.05" customHeight="1" x14ac:dyDescent="0.25">
      <c r="B206" s="13">
        <v>13</v>
      </c>
      <c r="C206" s="10" t="s">
        <v>437</v>
      </c>
      <c r="D206" s="13">
        <v>2004</v>
      </c>
      <c r="E206" s="9" t="s">
        <v>438</v>
      </c>
      <c r="F206" s="18"/>
      <c r="G206" s="18">
        <v>16</v>
      </c>
      <c r="H206" s="41">
        <f>VLOOKUP(C206,'[4]7,5км'!$C$36:$L$54,10,FALSE)</f>
        <v>18</v>
      </c>
      <c r="I206" s="21">
        <f>SUM(F206:H206)</f>
        <v>34</v>
      </c>
    </row>
    <row r="207" spans="2:9" ht="28.05" customHeight="1" x14ac:dyDescent="0.25">
      <c r="B207" s="13">
        <v>14</v>
      </c>
      <c r="C207" s="10" t="s">
        <v>89</v>
      </c>
      <c r="D207" s="13">
        <v>2004</v>
      </c>
      <c r="E207" s="9" t="s">
        <v>208</v>
      </c>
      <c r="F207" s="18">
        <v>33</v>
      </c>
      <c r="G207" s="18"/>
      <c r="H207" s="41"/>
      <c r="I207" s="21">
        <f>SUM(F207:H207)</f>
        <v>33</v>
      </c>
    </row>
    <row r="208" spans="2:9" ht="28.05" customHeight="1" x14ac:dyDescent="0.25">
      <c r="B208" s="13">
        <v>15</v>
      </c>
      <c r="C208" s="10" t="s">
        <v>218</v>
      </c>
      <c r="D208" s="13">
        <v>2003</v>
      </c>
      <c r="E208" s="9" t="s">
        <v>192</v>
      </c>
      <c r="F208" s="18">
        <v>14</v>
      </c>
      <c r="G208" s="18">
        <f>VLOOKUP(C208,'[2]5,4'!$D$27:$J$51,7,FALSE)</f>
        <v>18</v>
      </c>
      <c r="H208" s="41"/>
      <c r="I208" s="21">
        <f>SUM(F208:H208)</f>
        <v>32</v>
      </c>
    </row>
    <row r="209" spans="2:9" ht="28.05" customHeight="1" x14ac:dyDescent="0.25">
      <c r="B209" s="13">
        <v>15</v>
      </c>
      <c r="C209" s="10" t="s">
        <v>23</v>
      </c>
      <c r="D209" s="13">
        <v>2004</v>
      </c>
      <c r="E209" s="9" t="s">
        <v>142</v>
      </c>
      <c r="F209" s="18">
        <v>15</v>
      </c>
      <c r="G209" s="18"/>
      <c r="H209" s="41">
        <f>VLOOKUP(C209,'[4]7,5км'!$C$36:$L$54,10,FALSE)</f>
        <v>17</v>
      </c>
      <c r="I209" s="21">
        <f>SUM(F209:H209)</f>
        <v>32</v>
      </c>
    </row>
    <row r="210" spans="2:9" ht="28.05" customHeight="1" x14ac:dyDescent="0.25">
      <c r="B210" s="13">
        <v>17</v>
      </c>
      <c r="C210" s="10" t="s">
        <v>216</v>
      </c>
      <c r="D210" s="13">
        <v>2004</v>
      </c>
      <c r="E210" s="9" t="s">
        <v>217</v>
      </c>
      <c r="F210" s="18">
        <v>16</v>
      </c>
      <c r="G210" s="18">
        <f>VLOOKUP(C210,'[2]5,4'!$D$27:$J$51,7,FALSE)</f>
        <v>13</v>
      </c>
      <c r="H210" s="41"/>
      <c r="I210" s="21">
        <f>SUM(F210:H210)</f>
        <v>29</v>
      </c>
    </row>
    <row r="211" spans="2:9" ht="28.05" customHeight="1" x14ac:dyDescent="0.25">
      <c r="B211" s="13">
        <v>18</v>
      </c>
      <c r="C211" s="10" t="s">
        <v>28</v>
      </c>
      <c r="D211" s="13">
        <v>2004</v>
      </c>
      <c r="E211" s="9" t="s">
        <v>32</v>
      </c>
      <c r="F211" s="18">
        <v>4</v>
      </c>
      <c r="G211" s="18">
        <f>VLOOKUP(C211,'[2]5,4'!$D$27:$J$51,7,FALSE)</f>
        <v>9</v>
      </c>
      <c r="H211" s="41">
        <f>VLOOKUP(C211,'[4]7,5км'!$C$36:$L$54,10,FALSE)</f>
        <v>15</v>
      </c>
      <c r="I211" s="21">
        <f>SUM(F211:H211)</f>
        <v>28</v>
      </c>
    </row>
    <row r="212" spans="2:9" ht="28.05" customHeight="1" x14ac:dyDescent="0.25">
      <c r="B212" s="13">
        <v>19</v>
      </c>
      <c r="C212" s="10" t="s">
        <v>209</v>
      </c>
      <c r="D212" s="13">
        <v>2004</v>
      </c>
      <c r="E212" s="9" t="s">
        <v>100</v>
      </c>
      <c r="F212" s="18">
        <v>27</v>
      </c>
      <c r="G212" s="18"/>
      <c r="H212" s="41"/>
      <c r="I212" s="21">
        <f>SUM(F212:H212)</f>
        <v>27</v>
      </c>
    </row>
    <row r="213" spans="2:9" ht="28.05" customHeight="1" x14ac:dyDescent="0.25">
      <c r="B213" s="13">
        <v>20</v>
      </c>
      <c r="C213" s="10" t="s">
        <v>210</v>
      </c>
      <c r="D213" s="13">
        <v>2003</v>
      </c>
      <c r="E213" s="9" t="s">
        <v>163</v>
      </c>
      <c r="F213" s="18">
        <v>26</v>
      </c>
      <c r="G213" s="18"/>
      <c r="H213" s="41"/>
      <c r="I213" s="21">
        <f>SUM(F213:H213)</f>
        <v>26</v>
      </c>
    </row>
    <row r="214" spans="2:9" ht="28.05" customHeight="1" x14ac:dyDescent="0.25">
      <c r="B214" s="13">
        <v>20</v>
      </c>
      <c r="C214" s="10" t="s">
        <v>432</v>
      </c>
      <c r="D214" s="13">
        <v>2003</v>
      </c>
      <c r="E214" s="9" t="s">
        <v>60</v>
      </c>
      <c r="F214" s="18"/>
      <c r="G214" s="18">
        <v>26</v>
      </c>
      <c r="H214" s="41"/>
      <c r="I214" s="21">
        <f>SUM(F214:H214)</f>
        <v>26</v>
      </c>
    </row>
    <row r="215" spans="2:9" ht="28.05" customHeight="1" x14ac:dyDescent="0.25">
      <c r="B215" s="13">
        <v>22</v>
      </c>
      <c r="C215" s="10" t="s">
        <v>93</v>
      </c>
      <c r="D215" s="13">
        <v>2003</v>
      </c>
      <c r="E215" s="9" t="s">
        <v>219</v>
      </c>
      <c r="F215" s="18">
        <v>13</v>
      </c>
      <c r="G215" s="18">
        <f>VLOOKUP(C215,'[2]5,4'!$D$27:$J$51,7,FALSE)</f>
        <v>11</v>
      </c>
      <c r="H215" s="41"/>
      <c r="I215" s="21">
        <f>SUM(F215:H215)</f>
        <v>24</v>
      </c>
    </row>
    <row r="216" spans="2:9" ht="28.05" customHeight="1" x14ac:dyDescent="0.25">
      <c r="B216" s="13">
        <v>22</v>
      </c>
      <c r="C216" s="10" t="s">
        <v>434</v>
      </c>
      <c r="D216" s="13">
        <v>2004</v>
      </c>
      <c r="E216" s="9" t="s">
        <v>100</v>
      </c>
      <c r="F216" s="18"/>
      <c r="G216" s="18">
        <v>24</v>
      </c>
      <c r="H216" s="41"/>
      <c r="I216" s="21">
        <f>SUM(F216:H216)</f>
        <v>24</v>
      </c>
    </row>
    <row r="217" spans="2:9" ht="28.05" customHeight="1" x14ac:dyDescent="0.25">
      <c r="B217" s="13">
        <v>24</v>
      </c>
      <c r="C217" s="10" t="s">
        <v>224</v>
      </c>
      <c r="D217" s="13">
        <v>2004</v>
      </c>
      <c r="E217" s="9" t="s">
        <v>225</v>
      </c>
      <c r="F217" s="18">
        <v>7</v>
      </c>
      <c r="G217" s="18"/>
      <c r="H217" s="41">
        <f>VLOOKUP(C217,'[4]7,5км'!$C$36:$L$54,10,FALSE)</f>
        <v>16</v>
      </c>
      <c r="I217" s="21">
        <f>SUM(F217:H217)</f>
        <v>23</v>
      </c>
    </row>
    <row r="218" spans="2:9" ht="28.05" customHeight="1" x14ac:dyDescent="0.25">
      <c r="B218" s="13">
        <v>25</v>
      </c>
      <c r="C218" s="10" t="s">
        <v>228</v>
      </c>
      <c r="D218" s="13">
        <v>2004</v>
      </c>
      <c r="E218" s="9" t="s">
        <v>54</v>
      </c>
      <c r="F218" s="18">
        <v>2</v>
      </c>
      <c r="G218" s="18">
        <f>VLOOKUP(C218,'[2]5,4'!$D$27:$J$51,7,FALSE)</f>
        <v>6</v>
      </c>
      <c r="H218" s="41">
        <f>VLOOKUP(C218,'[4]7,5км'!$C$36:$L$54,10,FALSE)</f>
        <v>14</v>
      </c>
      <c r="I218" s="21">
        <f>SUM(F218:H218)</f>
        <v>22</v>
      </c>
    </row>
    <row r="219" spans="2:9" ht="28.05" customHeight="1" x14ac:dyDescent="0.25">
      <c r="B219" s="13">
        <v>26</v>
      </c>
      <c r="C219" s="10" t="s">
        <v>559</v>
      </c>
      <c r="D219" s="13">
        <v>2004</v>
      </c>
      <c r="E219" s="9" t="s">
        <v>8</v>
      </c>
      <c r="F219" s="18"/>
      <c r="G219" s="18"/>
      <c r="H219" s="41">
        <v>21</v>
      </c>
      <c r="I219" s="21">
        <f>SUM(F219:H219)</f>
        <v>21</v>
      </c>
    </row>
    <row r="220" spans="2:9" ht="28.05" customHeight="1" x14ac:dyDescent="0.25">
      <c r="B220" s="13">
        <v>27</v>
      </c>
      <c r="C220" s="10" t="s">
        <v>560</v>
      </c>
      <c r="D220" s="13">
        <v>2004</v>
      </c>
      <c r="E220" s="9" t="s">
        <v>561</v>
      </c>
      <c r="F220" s="18"/>
      <c r="G220" s="18"/>
      <c r="H220" s="41">
        <v>20</v>
      </c>
      <c r="I220" s="21">
        <f>SUM(F220:H220)</f>
        <v>20</v>
      </c>
    </row>
    <row r="221" spans="2:9" ht="28.05" customHeight="1" x14ac:dyDescent="0.25">
      <c r="B221" s="13">
        <v>28</v>
      </c>
      <c r="C221" s="10" t="s">
        <v>35</v>
      </c>
      <c r="D221" s="13">
        <v>2003</v>
      </c>
      <c r="E221" s="9" t="s">
        <v>60</v>
      </c>
      <c r="F221" s="18"/>
      <c r="G221" s="18">
        <f>VLOOKUP(C221,'[2]5,4'!$D$27:$J$51,7,FALSE)</f>
        <v>19</v>
      </c>
      <c r="H221" s="41"/>
      <c r="I221" s="21">
        <f>SUM(F221:H221)</f>
        <v>19</v>
      </c>
    </row>
    <row r="222" spans="2:9" ht="28.05" customHeight="1" x14ac:dyDescent="0.25">
      <c r="B222" s="13">
        <v>29</v>
      </c>
      <c r="C222" s="10" t="s">
        <v>92</v>
      </c>
      <c r="D222" s="13">
        <v>2003</v>
      </c>
      <c r="E222" s="9" t="s">
        <v>214</v>
      </c>
      <c r="F222" s="18">
        <v>18</v>
      </c>
      <c r="G222" s="18"/>
      <c r="H222" s="41"/>
      <c r="I222" s="21">
        <f>SUM(F222:H222)</f>
        <v>18</v>
      </c>
    </row>
    <row r="223" spans="2:9" ht="28.05" customHeight="1" x14ac:dyDescent="0.25">
      <c r="B223" s="13">
        <v>30</v>
      </c>
      <c r="C223" s="10" t="s">
        <v>227</v>
      </c>
      <c r="D223" s="13">
        <v>2003</v>
      </c>
      <c r="E223" s="9" t="s">
        <v>146</v>
      </c>
      <c r="F223" s="18">
        <v>5</v>
      </c>
      <c r="G223" s="18">
        <f>VLOOKUP(C223,'[2]5,4'!$D$27:$J$51,7,FALSE)</f>
        <v>10</v>
      </c>
      <c r="H223" s="41"/>
      <c r="I223" s="21">
        <f>SUM(F223:H223)</f>
        <v>15</v>
      </c>
    </row>
    <row r="224" spans="2:9" ht="28.05" customHeight="1" x14ac:dyDescent="0.25">
      <c r="B224" s="13">
        <v>31</v>
      </c>
      <c r="C224" s="10" t="s">
        <v>562</v>
      </c>
      <c r="D224" s="13">
        <v>2004</v>
      </c>
      <c r="E224" s="9" t="s">
        <v>516</v>
      </c>
      <c r="F224" s="18"/>
      <c r="G224" s="18"/>
      <c r="H224" s="41">
        <v>13</v>
      </c>
      <c r="I224" s="21">
        <f>SUM(F224:H224)</f>
        <v>13</v>
      </c>
    </row>
    <row r="225" spans="2:9" ht="28.05" customHeight="1" x14ac:dyDescent="0.25">
      <c r="B225" s="13">
        <v>32</v>
      </c>
      <c r="C225" s="10" t="s">
        <v>439</v>
      </c>
      <c r="D225" s="13">
        <v>2003</v>
      </c>
      <c r="E225" s="9" t="s">
        <v>16</v>
      </c>
      <c r="F225" s="18"/>
      <c r="G225" s="18">
        <v>12</v>
      </c>
      <c r="H225" s="41"/>
      <c r="I225" s="21">
        <f>SUM(F225:H225)</f>
        <v>12</v>
      </c>
    </row>
    <row r="226" spans="2:9" ht="28.05" customHeight="1" x14ac:dyDescent="0.25">
      <c r="B226" s="13">
        <v>32</v>
      </c>
      <c r="C226" s="10" t="s">
        <v>563</v>
      </c>
      <c r="D226" s="13">
        <v>2004</v>
      </c>
      <c r="E226" s="9" t="s">
        <v>146</v>
      </c>
      <c r="F226" s="18"/>
      <c r="G226" s="18"/>
      <c r="H226" s="41">
        <v>12</v>
      </c>
      <c r="I226" s="21">
        <f>SUM(F226:H226)</f>
        <v>12</v>
      </c>
    </row>
    <row r="227" spans="2:9" ht="28.05" customHeight="1" x14ac:dyDescent="0.25">
      <c r="B227" s="13">
        <v>34</v>
      </c>
      <c r="C227" s="10" t="s">
        <v>220</v>
      </c>
      <c r="D227" s="13">
        <v>2003</v>
      </c>
      <c r="E227" s="9" t="s">
        <v>103</v>
      </c>
      <c r="F227" s="18">
        <v>11</v>
      </c>
      <c r="G227" s="18"/>
      <c r="H227" s="41"/>
      <c r="I227" s="21">
        <f>SUM(F227:H227)</f>
        <v>11</v>
      </c>
    </row>
    <row r="228" spans="2:9" ht="28.05" customHeight="1" x14ac:dyDescent="0.25">
      <c r="B228" s="13">
        <v>35</v>
      </c>
      <c r="C228" s="10" t="s">
        <v>221</v>
      </c>
      <c r="D228" s="13">
        <v>2004</v>
      </c>
      <c r="E228" s="9" t="s">
        <v>222</v>
      </c>
      <c r="F228" s="18">
        <v>10</v>
      </c>
      <c r="G228" s="18"/>
      <c r="H228" s="41"/>
      <c r="I228" s="21">
        <f>SUM(F228:H228)</f>
        <v>10</v>
      </c>
    </row>
    <row r="229" spans="2:9" ht="28.05" customHeight="1" x14ac:dyDescent="0.25">
      <c r="B229" s="13">
        <v>36</v>
      </c>
      <c r="C229" s="10" t="s">
        <v>223</v>
      </c>
      <c r="D229" s="13">
        <v>2003</v>
      </c>
      <c r="E229" s="9" t="s">
        <v>64</v>
      </c>
      <c r="F229" s="18">
        <v>9</v>
      </c>
      <c r="G229" s="18"/>
      <c r="H229" s="41"/>
      <c r="I229" s="21">
        <f>SUM(F229:H229)</f>
        <v>9</v>
      </c>
    </row>
    <row r="230" spans="2:9" ht="28.05" customHeight="1" x14ac:dyDescent="0.25">
      <c r="B230" s="13">
        <v>37</v>
      </c>
      <c r="C230" s="10" t="s">
        <v>26</v>
      </c>
      <c r="D230" s="13">
        <v>2004</v>
      </c>
      <c r="E230" s="9" t="s">
        <v>27</v>
      </c>
      <c r="F230" s="18">
        <v>8</v>
      </c>
      <c r="G230" s="18"/>
      <c r="H230" s="41"/>
      <c r="I230" s="21">
        <f>SUM(F230:H230)</f>
        <v>8</v>
      </c>
    </row>
    <row r="231" spans="2:9" ht="28.05" customHeight="1" x14ac:dyDescent="0.25">
      <c r="B231" s="13">
        <v>38</v>
      </c>
      <c r="C231" s="10" t="s">
        <v>440</v>
      </c>
      <c r="D231" s="13">
        <v>2004</v>
      </c>
      <c r="E231" s="9" t="s">
        <v>441</v>
      </c>
      <c r="F231" s="18"/>
      <c r="G231" s="18">
        <v>8</v>
      </c>
      <c r="H231" s="41"/>
      <c r="I231" s="21">
        <f>SUM(F231:H231)</f>
        <v>8</v>
      </c>
    </row>
    <row r="232" spans="2:9" ht="28.05" customHeight="1" x14ac:dyDescent="0.25">
      <c r="B232" s="13">
        <v>39</v>
      </c>
      <c r="C232" s="10" t="s">
        <v>442</v>
      </c>
      <c r="D232" s="13">
        <v>2003</v>
      </c>
      <c r="E232" s="9" t="s">
        <v>60</v>
      </c>
      <c r="F232" s="18"/>
      <c r="G232" s="18">
        <v>7</v>
      </c>
      <c r="H232" s="41"/>
      <c r="I232" s="21">
        <f>SUM(F232:H232)</f>
        <v>7</v>
      </c>
    </row>
    <row r="233" spans="2:9" ht="28.05" customHeight="1" x14ac:dyDescent="0.25">
      <c r="B233" s="13">
        <v>40</v>
      </c>
      <c r="C233" s="10" t="s">
        <v>226</v>
      </c>
      <c r="D233" s="13">
        <v>2004</v>
      </c>
      <c r="E233" s="9" t="s">
        <v>128</v>
      </c>
      <c r="F233" s="18">
        <v>6</v>
      </c>
      <c r="G233" s="18"/>
      <c r="H233" s="41"/>
      <c r="I233" s="21">
        <f>SUM(F233:H233)</f>
        <v>6</v>
      </c>
    </row>
    <row r="234" spans="2:9" ht="28.05" customHeight="1" x14ac:dyDescent="0.25">
      <c r="B234" s="13">
        <v>41</v>
      </c>
      <c r="C234" s="10" t="s">
        <v>96</v>
      </c>
      <c r="D234" s="13">
        <v>2004</v>
      </c>
      <c r="E234" s="9" t="s">
        <v>16</v>
      </c>
      <c r="F234" s="18">
        <v>3</v>
      </c>
      <c r="G234" s="18"/>
      <c r="H234" s="41"/>
      <c r="I234" s="21">
        <f>SUM(F234:H234)</f>
        <v>3</v>
      </c>
    </row>
    <row r="235" spans="2:9" ht="28.05" customHeight="1" x14ac:dyDescent="0.25">
      <c r="B235" s="13">
        <v>42</v>
      </c>
      <c r="C235" s="10" t="s">
        <v>229</v>
      </c>
      <c r="D235" s="13">
        <v>2004</v>
      </c>
      <c r="E235" s="9" t="s">
        <v>136</v>
      </c>
      <c r="F235" s="18">
        <v>1</v>
      </c>
      <c r="G235" s="18"/>
      <c r="H235" s="41"/>
      <c r="I235" s="21">
        <f>SUM(F235:H235)</f>
        <v>1</v>
      </c>
    </row>
    <row r="236" spans="2:9" ht="28.05" customHeight="1" x14ac:dyDescent="0.25">
      <c r="B236" s="22" t="s">
        <v>253</v>
      </c>
      <c r="C236" s="23"/>
      <c r="D236" s="23"/>
      <c r="E236" s="23"/>
      <c r="F236" s="23"/>
      <c r="G236" s="23"/>
      <c r="H236" s="23"/>
      <c r="I236" s="23"/>
    </row>
    <row r="237" spans="2:9" s="3" customFormat="1" ht="28.05" customHeight="1" x14ac:dyDescent="0.25">
      <c r="B237" s="4" t="s">
        <v>5</v>
      </c>
      <c r="C237" s="4" t="s">
        <v>0</v>
      </c>
      <c r="D237" s="4" t="s">
        <v>1</v>
      </c>
      <c r="E237" s="4" t="s">
        <v>2</v>
      </c>
      <c r="F237" s="16" t="s">
        <v>258</v>
      </c>
      <c r="G237" s="16" t="s">
        <v>259</v>
      </c>
      <c r="H237" s="39" t="s">
        <v>511</v>
      </c>
      <c r="I237" s="15" t="s">
        <v>260</v>
      </c>
    </row>
    <row r="238" spans="2:9" ht="28.05" customHeight="1" x14ac:dyDescent="0.25">
      <c r="B238" s="13">
        <v>1</v>
      </c>
      <c r="C238" s="10" t="s">
        <v>231</v>
      </c>
      <c r="D238" s="13">
        <v>2001</v>
      </c>
      <c r="E238" s="9" t="s">
        <v>232</v>
      </c>
      <c r="F238" s="18">
        <v>31</v>
      </c>
      <c r="G238" s="18">
        <f>VLOOKUP(C238,'[2]3,6'!$D$36:$I$44,6,FALSE)</f>
        <v>31</v>
      </c>
      <c r="H238" s="41">
        <f>VLOOKUP(C238,'[4]6км'!$C$31:$K$35,9,FALSE)</f>
        <v>33</v>
      </c>
      <c r="I238" s="21">
        <f>SUM(F238:H238)</f>
        <v>95</v>
      </c>
    </row>
    <row r="239" spans="2:9" ht="28.05" customHeight="1" x14ac:dyDescent="0.25">
      <c r="B239" s="13">
        <v>2</v>
      </c>
      <c r="C239" s="10" t="s">
        <v>73</v>
      </c>
      <c r="D239" s="13">
        <v>2002</v>
      </c>
      <c r="E239" s="9" t="s">
        <v>233</v>
      </c>
      <c r="F239" s="18">
        <v>29</v>
      </c>
      <c r="G239" s="18">
        <f>VLOOKUP(C239,'[2]3,6'!$D$36:$I$44,6,FALSE)</f>
        <v>24</v>
      </c>
      <c r="H239" s="41">
        <f>VLOOKUP(C239,'[4]6км'!$C$31:$K$35,9,FALSE)</f>
        <v>29</v>
      </c>
      <c r="I239" s="21">
        <f>SUM(F239:H239)</f>
        <v>82</v>
      </c>
    </row>
    <row r="240" spans="2:9" ht="28.05" customHeight="1" x14ac:dyDescent="0.25">
      <c r="B240" s="13">
        <v>3</v>
      </c>
      <c r="C240" s="10" t="s">
        <v>234</v>
      </c>
      <c r="D240" s="13">
        <v>2001</v>
      </c>
      <c r="E240" s="9" t="s">
        <v>235</v>
      </c>
      <c r="F240" s="18">
        <v>27</v>
      </c>
      <c r="G240" s="18">
        <f>VLOOKUP(C240,'[2]3,6'!$D$36:$I$44,6,FALSE)</f>
        <v>26</v>
      </c>
      <c r="H240" s="41">
        <f>VLOOKUP(C240,'[4]6км'!$C$31:$K$35,9,FALSE)</f>
        <v>27</v>
      </c>
      <c r="I240" s="21">
        <f>SUM(F240:H240)</f>
        <v>80</v>
      </c>
    </row>
    <row r="241" spans="2:9" ht="28.05" customHeight="1" x14ac:dyDescent="0.25">
      <c r="B241" s="13">
        <v>4</v>
      </c>
      <c r="C241" s="10" t="s">
        <v>36</v>
      </c>
      <c r="D241" s="13">
        <v>2001</v>
      </c>
      <c r="E241" s="9" t="s">
        <v>32</v>
      </c>
      <c r="F241" s="18">
        <v>25</v>
      </c>
      <c r="G241" s="18">
        <f>VLOOKUP(C241,'[2]3,6'!$D$36:$I$44,6,FALSE)</f>
        <v>22</v>
      </c>
      <c r="H241" s="41">
        <f>VLOOKUP(C241,'[4]6км'!$C$31:$K$35,9,FALSE)</f>
        <v>26</v>
      </c>
      <c r="I241" s="21">
        <f>SUM(F241:H241)</f>
        <v>73</v>
      </c>
    </row>
    <row r="242" spans="2:9" ht="28.05" customHeight="1" x14ac:dyDescent="0.25">
      <c r="B242" s="13">
        <v>5</v>
      </c>
      <c r="C242" s="10" t="s">
        <v>230</v>
      </c>
      <c r="D242" s="13">
        <v>2002</v>
      </c>
      <c r="E242" s="9" t="s">
        <v>192</v>
      </c>
      <c r="F242" s="18">
        <v>33</v>
      </c>
      <c r="G242" s="18">
        <f>VLOOKUP(C242,'[2]3,6'!$D$36:$I$44,6,FALSE)</f>
        <v>29</v>
      </c>
      <c r="H242" s="41"/>
      <c r="I242" s="21">
        <f>SUM(F242:H242)</f>
        <v>62</v>
      </c>
    </row>
    <row r="243" spans="2:9" ht="28.05" customHeight="1" x14ac:dyDescent="0.25">
      <c r="B243" s="13">
        <v>6</v>
      </c>
      <c r="C243" s="10" t="s">
        <v>444</v>
      </c>
      <c r="D243" s="13">
        <v>2001</v>
      </c>
      <c r="E243" s="9" t="s">
        <v>445</v>
      </c>
      <c r="F243" s="18"/>
      <c r="G243" s="18">
        <v>27</v>
      </c>
      <c r="H243" s="41">
        <f>VLOOKUP(C243,'[4]6км'!$C$31:$K$35,9,FALSE)</f>
        <v>31</v>
      </c>
      <c r="I243" s="21">
        <f>SUM(F243:H243)</f>
        <v>58</v>
      </c>
    </row>
    <row r="244" spans="2:9" ht="28.05" customHeight="1" x14ac:dyDescent="0.25">
      <c r="B244" s="13">
        <v>7</v>
      </c>
      <c r="C244" s="10" t="s">
        <v>236</v>
      </c>
      <c r="D244" s="13">
        <v>2002</v>
      </c>
      <c r="E244" s="9" t="s">
        <v>237</v>
      </c>
      <c r="F244" s="18">
        <v>26</v>
      </c>
      <c r="G244" s="18">
        <f>VLOOKUP(C244,'[2]3,6'!$D$36:$I$44,6,FALSE)</f>
        <v>25</v>
      </c>
      <c r="H244" s="41"/>
      <c r="I244" s="21">
        <f>SUM(F244:H244)</f>
        <v>51</v>
      </c>
    </row>
    <row r="245" spans="2:9" ht="28.05" customHeight="1" x14ac:dyDescent="0.25">
      <c r="B245" s="13">
        <v>8</v>
      </c>
      <c r="C245" s="10" t="s">
        <v>443</v>
      </c>
      <c r="D245" s="13">
        <v>2001</v>
      </c>
      <c r="E245" s="9" t="s">
        <v>43</v>
      </c>
      <c r="F245" s="18"/>
      <c r="G245" s="18">
        <v>33</v>
      </c>
      <c r="H245" s="41"/>
      <c r="I245" s="21">
        <f>SUM(F245:H245)</f>
        <v>33</v>
      </c>
    </row>
    <row r="246" spans="2:9" ht="28.05" customHeight="1" x14ac:dyDescent="0.25">
      <c r="B246" s="13">
        <v>9</v>
      </c>
      <c r="C246" s="10" t="s">
        <v>446</v>
      </c>
      <c r="D246" s="13">
        <v>2001</v>
      </c>
      <c r="E246" s="9" t="s">
        <v>60</v>
      </c>
      <c r="F246" s="18"/>
      <c r="G246" s="18">
        <v>23</v>
      </c>
      <c r="H246" s="41"/>
      <c r="I246" s="21">
        <f>SUM(F246:H246)</f>
        <v>23</v>
      </c>
    </row>
    <row r="247" spans="2:9" ht="28.05" customHeight="1" x14ac:dyDescent="0.25">
      <c r="B247" s="22" t="s">
        <v>254</v>
      </c>
      <c r="C247" s="23"/>
      <c r="D247" s="23"/>
      <c r="E247" s="23"/>
      <c r="F247" s="23"/>
      <c r="G247" s="23"/>
      <c r="H247" s="23"/>
      <c r="I247" s="23"/>
    </row>
    <row r="248" spans="2:9" s="3" customFormat="1" ht="28.05" customHeight="1" x14ac:dyDescent="0.25">
      <c r="B248" s="4" t="s">
        <v>5</v>
      </c>
      <c r="C248" s="4" t="s">
        <v>0</v>
      </c>
      <c r="D248" s="4" t="s">
        <v>1</v>
      </c>
      <c r="E248" s="4" t="s">
        <v>2</v>
      </c>
      <c r="F248" s="16" t="s">
        <v>258</v>
      </c>
      <c r="G248" s="16" t="s">
        <v>259</v>
      </c>
      <c r="H248" s="39" t="s">
        <v>511</v>
      </c>
      <c r="I248" s="15" t="s">
        <v>260</v>
      </c>
    </row>
    <row r="249" spans="2:9" ht="28.05" customHeight="1" x14ac:dyDescent="0.25">
      <c r="B249" s="13">
        <v>1</v>
      </c>
      <c r="C249" s="10" t="s">
        <v>38</v>
      </c>
      <c r="D249" s="13">
        <v>2001</v>
      </c>
      <c r="E249" s="9" t="s">
        <v>25</v>
      </c>
      <c r="F249" s="18">
        <v>31</v>
      </c>
      <c r="G249" s="18">
        <f>VLOOKUP(C249,'[2]5,4'!$D$16:$J$24,7,FALSE)</f>
        <v>33</v>
      </c>
      <c r="H249" s="41">
        <v>33</v>
      </c>
      <c r="I249" s="21">
        <f>SUM(F249:H249)</f>
        <v>97</v>
      </c>
    </row>
    <row r="250" spans="2:9" ht="28.05" customHeight="1" x14ac:dyDescent="0.25">
      <c r="B250" s="13">
        <v>2</v>
      </c>
      <c r="C250" s="10" t="s">
        <v>83</v>
      </c>
      <c r="D250" s="13">
        <v>2002</v>
      </c>
      <c r="E250" s="9" t="s">
        <v>84</v>
      </c>
      <c r="F250" s="18">
        <v>23</v>
      </c>
      <c r="G250" s="18">
        <f>VLOOKUP(C250,'[2]5,4'!$D$16:$J$24,7,FALSE)</f>
        <v>25</v>
      </c>
      <c r="H250" s="41">
        <v>29</v>
      </c>
      <c r="I250" s="21">
        <f>SUM(F250:H250)</f>
        <v>77</v>
      </c>
    </row>
    <row r="251" spans="2:9" ht="28.05" customHeight="1" x14ac:dyDescent="0.25">
      <c r="B251" s="13">
        <v>3</v>
      </c>
      <c r="C251" s="10" t="s">
        <v>85</v>
      </c>
      <c r="D251" s="13">
        <v>2002</v>
      </c>
      <c r="E251" s="9" t="s">
        <v>86</v>
      </c>
      <c r="F251" s="18">
        <v>20</v>
      </c>
      <c r="G251" s="18">
        <f>VLOOKUP(C251,'[2]5,4'!$D$16:$J$24,7,FALSE)</f>
        <v>23</v>
      </c>
      <c r="H251" s="41">
        <v>27</v>
      </c>
      <c r="I251" s="21">
        <f>SUM(F251:H251)</f>
        <v>70</v>
      </c>
    </row>
    <row r="252" spans="2:9" ht="28.05" customHeight="1" x14ac:dyDescent="0.25">
      <c r="B252" s="13">
        <v>4</v>
      </c>
      <c r="C252" s="10" t="s">
        <v>244</v>
      </c>
      <c r="D252" s="13">
        <v>2002</v>
      </c>
      <c r="E252" s="9" t="s">
        <v>175</v>
      </c>
      <c r="F252" s="18">
        <v>19</v>
      </c>
      <c r="G252" s="18">
        <f>VLOOKUP(C252,'[2]5,4'!$D$16:$J$24,7,FALSE)</f>
        <v>22</v>
      </c>
      <c r="H252" s="41">
        <v>25</v>
      </c>
      <c r="I252" s="21">
        <f>SUM(F252:H252)</f>
        <v>66</v>
      </c>
    </row>
    <row r="253" spans="2:9" ht="28.05" customHeight="1" x14ac:dyDescent="0.25">
      <c r="B253" s="13">
        <v>5</v>
      </c>
      <c r="C253" s="10" t="s">
        <v>447</v>
      </c>
      <c r="D253" s="13">
        <v>2002</v>
      </c>
      <c r="E253" s="9" t="s">
        <v>60</v>
      </c>
      <c r="F253" s="18"/>
      <c r="G253" s="18">
        <v>29</v>
      </c>
      <c r="H253" s="41">
        <v>31</v>
      </c>
      <c r="I253" s="21">
        <f>SUM(F253:H253)</f>
        <v>60</v>
      </c>
    </row>
    <row r="254" spans="2:9" ht="28.05" customHeight="1" x14ac:dyDescent="0.25">
      <c r="B254" s="13">
        <v>6</v>
      </c>
      <c r="C254" s="10" t="s">
        <v>81</v>
      </c>
      <c r="D254" s="13">
        <v>2002</v>
      </c>
      <c r="E254" s="9" t="s">
        <v>16</v>
      </c>
      <c r="F254" s="18">
        <v>27</v>
      </c>
      <c r="G254" s="18">
        <f>VLOOKUP(C254,'[2]5,4'!$D$16:$J$24,7,FALSE)</f>
        <v>31</v>
      </c>
      <c r="H254" s="41"/>
      <c r="I254" s="21">
        <f>SUM(F254:H254)</f>
        <v>58</v>
      </c>
    </row>
    <row r="255" spans="2:9" ht="28.05" customHeight="1" x14ac:dyDescent="0.25">
      <c r="B255" s="13">
        <v>7</v>
      </c>
      <c r="C255" s="10" t="s">
        <v>238</v>
      </c>
      <c r="D255" s="13">
        <v>2001</v>
      </c>
      <c r="E255" s="9" t="s">
        <v>128</v>
      </c>
      <c r="F255" s="18">
        <v>33</v>
      </c>
      <c r="G255" s="18"/>
      <c r="H255" s="41"/>
      <c r="I255" s="21">
        <f>SUM(F255:H255)</f>
        <v>33</v>
      </c>
    </row>
    <row r="256" spans="2:9" ht="28.05" customHeight="1" x14ac:dyDescent="0.25">
      <c r="B256" s="13">
        <v>8</v>
      </c>
      <c r="C256" s="10" t="s">
        <v>239</v>
      </c>
      <c r="D256" s="13">
        <v>2002</v>
      </c>
      <c r="E256" s="9" t="s">
        <v>128</v>
      </c>
      <c r="F256" s="18">
        <v>29</v>
      </c>
      <c r="G256" s="18"/>
      <c r="H256" s="41"/>
      <c r="I256" s="21">
        <f>SUM(F256:H256)</f>
        <v>29</v>
      </c>
    </row>
    <row r="257" spans="2:9" ht="28.05" customHeight="1" x14ac:dyDescent="0.25">
      <c r="B257" s="13">
        <v>9</v>
      </c>
      <c r="C257" s="10" t="s">
        <v>448</v>
      </c>
      <c r="D257" s="13">
        <v>2002</v>
      </c>
      <c r="E257" s="9" t="s">
        <v>449</v>
      </c>
      <c r="F257" s="18"/>
      <c r="G257" s="18">
        <v>27</v>
      </c>
      <c r="H257" s="41"/>
      <c r="I257" s="21">
        <f>SUM(F257:H257)</f>
        <v>27</v>
      </c>
    </row>
    <row r="258" spans="2:9" ht="28.05" customHeight="1" x14ac:dyDescent="0.25">
      <c r="B258" s="13">
        <v>10</v>
      </c>
      <c r="C258" s="10" t="s">
        <v>80</v>
      </c>
      <c r="D258" s="13">
        <v>2002</v>
      </c>
      <c r="E258" s="9" t="s">
        <v>240</v>
      </c>
      <c r="F258" s="18">
        <v>26</v>
      </c>
      <c r="G258" s="18"/>
      <c r="H258" s="41"/>
      <c r="I258" s="21">
        <f>SUM(F258:H258)</f>
        <v>26</v>
      </c>
    </row>
    <row r="259" spans="2:9" ht="28.05" customHeight="1" x14ac:dyDescent="0.25">
      <c r="B259" s="13">
        <v>10</v>
      </c>
      <c r="C259" s="10" t="s">
        <v>450</v>
      </c>
      <c r="D259" s="13">
        <v>2002</v>
      </c>
      <c r="E259" s="9" t="s">
        <v>60</v>
      </c>
      <c r="F259" s="18"/>
      <c r="G259" s="18">
        <v>26</v>
      </c>
      <c r="H259" s="41"/>
      <c r="I259" s="21">
        <f>SUM(F259:H259)</f>
        <v>26</v>
      </c>
    </row>
    <row r="260" spans="2:9" ht="28.05" customHeight="1" x14ac:dyDescent="0.25">
      <c r="B260" s="13">
        <v>10</v>
      </c>
      <c r="C260" s="10" t="s">
        <v>558</v>
      </c>
      <c r="D260" s="13">
        <v>2002</v>
      </c>
      <c r="E260" s="9" t="s">
        <v>55</v>
      </c>
      <c r="F260" s="18"/>
      <c r="G260" s="18"/>
      <c r="H260" s="41">
        <v>26</v>
      </c>
      <c r="I260" s="21">
        <f>SUM(F260:H260)</f>
        <v>26</v>
      </c>
    </row>
    <row r="261" spans="2:9" ht="28.05" customHeight="1" x14ac:dyDescent="0.25">
      <c r="B261" s="13">
        <v>13</v>
      </c>
      <c r="C261" s="10" t="s">
        <v>82</v>
      </c>
      <c r="D261" s="13">
        <v>2002</v>
      </c>
      <c r="E261" s="9" t="s">
        <v>240</v>
      </c>
      <c r="F261" s="18">
        <v>25</v>
      </c>
      <c r="G261" s="18"/>
      <c r="H261" s="41"/>
      <c r="I261" s="21">
        <f>SUM(F261:H261)</f>
        <v>25</v>
      </c>
    </row>
    <row r="262" spans="2:9" ht="28.05" customHeight="1" x14ac:dyDescent="0.25">
      <c r="B262" s="13">
        <v>14</v>
      </c>
      <c r="C262" s="10" t="s">
        <v>37</v>
      </c>
      <c r="D262" s="13">
        <v>2001</v>
      </c>
      <c r="E262" s="9" t="s">
        <v>241</v>
      </c>
      <c r="F262" s="18">
        <v>24</v>
      </c>
      <c r="G262" s="18"/>
      <c r="H262" s="41"/>
      <c r="I262" s="21">
        <f>SUM(F262:H262)</f>
        <v>24</v>
      </c>
    </row>
    <row r="263" spans="2:9" ht="28.05" customHeight="1" x14ac:dyDescent="0.25">
      <c r="B263" s="13">
        <v>14</v>
      </c>
      <c r="C263" s="10" t="s">
        <v>451</v>
      </c>
      <c r="D263" s="13">
        <v>2002</v>
      </c>
      <c r="E263" s="9" t="s">
        <v>100</v>
      </c>
      <c r="F263" s="18"/>
      <c r="G263" s="18">
        <v>24</v>
      </c>
      <c r="H263" s="41"/>
      <c r="I263" s="21">
        <f>SUM(F263:H263)</f>
        <v>24</v>
      </c>
    </row>
    <row r="264" spans="2:9" ht="28.05" customHeight="1" x14ac:dyDescent="0.25">
      <c r="B264" s="13">
        <v>16</v>
      </c>
      <c r="C264" s="10" t="s">
        <v>242</v>
      </c>
      <c r="D264" s="13">
        <v>2002</v>
      </c>
      <c r="E264" s="9" t="s">
        <v>214</v>
      </c>
      <c r="F264" s="18">
        <v>22</v>
      </c>
      <c r="G264" s="18"/>
      <c r="H264" s="41"/>
      <c r="I264" s="21">
        <f>SUM(F264:H264)</f>
        <v>22</v>
      </c>
    </row>
    <row r="265" spans="2:9" ht="28.05" customHeight="1" x14ac:dyDescent="0.25">
      <c r="B265" s="13">
        <v>17</v>
      </c>
      <c r="C265" s="34" t="s">
        <v>79</v>
      </c>
      <c r="D265" s="35">
        <v>2001</v>
      </c>
      <c r="E265" s="36" t="s">
        <v>243</v>
      </c>
      <c r="F265" s="37">
        <v>21</v>
      </c>
      <c r="G265" s="37"/>
      <c r="H265" s="42"/>
      <c r="I265" s="21">
        <f>SUM(F265:H265)</f>
        <v>21</v>
      </c>
    </row>
    <row r="266" spans="2:9" ht="28.05" customHeight="1" x14ac:dyDescent="0.25">
      <c r="B266" s="22" t="s">
        <v>255</v>
      </c>
      <c r="C266" s="23"/>
      <c r="D266" s="23"/>
      <c r="E266" s="23"/>
      <c r="F266" s="23"/>
      <c r="G266" s="23"/>
      <c r="H266" s="23"/>
      <c r="I266" s="23"/>
    </row>
    <row r="267" spans="2:9" s="3" customFormat="1" ht="28.05" customHeight="1" x14ac:dyDescent="0.25">
      <c r="B267" s="4" t="s">
        <v>5</v>
      </c>
      <c r="C267" s="4" t="s">
        <v>0</v>
      </c>
      <c r="D267" s="4" t="s">
        <v>1</v>
      </c>
      <c r="E267" s="4" t="s">
        <v>2</v>
      </c>
      <c r="F267" s="16" t="s">
        <v>258</v>
      </c>
      <c r="G267" s="16" t="s">
        <v>259</v>
      </c>
      <c r="H267" s="39" t="s">
        <v>511</v>
      </c>
      <c r="I267" s="15" t="s">
        <v>260</v>
      </c>
    </row>
    <row r="268" spans="2:9" ht="28.05" customHeight="1" x14ac:dyDescent="0.25">
      <c r="B268" s="13">
        <v>1</v>
      </c>
      <c r="C268" s="10" t="s">
        <v>247</v>
      </c>
      <c r="D268" s="13">
        <v>1980</v>
      </c>
      <c r="E268" s="9" t="s">
        <v>248</v>
      </c>
      <c r="F268" s="18">
        <v>31</v>
      </c>
      <c r="G268" s="18"/>
      <c r="H268" s="41">
        <f>VLOOKUP(C268,'[4]7,5км'!$C$15:$L$24,10,FALSE)</f>
        <v>31</v>
      </c>
      <c r="I268" s="21">
        <f>SUM(F268:H268)</f>
        <v>62</v>
      </c>
    </row>
    <row r="269" spans="2:9" ht="28.05" customHeight="1" x14ac:dyDescent="0.25">
      <c r="B269" s="13">
        <v>2</v>
      </c>
      <c r="C269" s="10" t="s">
        <v>249</v>
      </c>
      <c r="D269" s="13">
        <v>1983</v>
      </c>
      <c r="E269" s="9" t="s">
        <v>110</v>
      </c>
      <c r="F269" s="18">
        <v>29</v>
      </c>
      <c r="G269" s="18"/>
      <c r="H269" s="41">
        <f>VLOOKUP(C269,'[4]7,5км'!$C$15:$L$24,10,FALSE)</f>
        <v>27</v>
      </c>
      <c r="I269" s="21">
        <f>SUM(F269:H269)</f>
        <v>56</v>
      </c>
    </row>
    <row r="270" spans="2:9" ht="28.05" customHeight="1" x14ac:dyDescent="0.25">
      <c r="B270" s="13">
        <v>3</v>
      </c>
      <c r="C270" s="10" t="s">
        <v>250</v>
      </c>
      <c r="D270" s="13">
        <v>1979</v>
      </c>
      <c r="E270" s="9" t="s">
        <v>6</v>
      </c>
      <c r="F270" s="18">
        <v>27</v>
      </c>
      <c r="G270" s="18"/>
      <c r="H270" s="41">
        <f>VLOOKUP(C270,'[4]7,5км'!$C$15:$L$24,10,FALSE)</f>
        <v>25</v>
      </c>
      <c r="I270" s="21">
        <f>SUM(F270:H270)</f>
        <v>52</v>
      </c>
    </row>
    <row r="271" spans="2:9" ht="28.05" customHeight="1" x14ac:dyDescent="0.25">
      <c r="B271" s="13">
        <v>4</v>
      </c>
      <c r="C271" s="10" t="s">
        <v>245</v>
      </c>
      <c r="D271" s="13">
        <v>1974</v>
      </c>
      <c r="E271" s="9" t="s">
        <v>246</v>
      </c>
      <c r="F271" s="18">
        <v>33</v>
      </c>
      <c r="G271" s="18"/>
      <c r="H271" s="41"/>
      <c r="I271" s="21">
        <f>SUM(F271:H271)</f>
        <v>33</v>
      </c>
    </row>
    <row r="272" spans="2:9" ht="28.05" customHeight="1" x14ac:dyDescent="0.25">
      <c r="B272" s="13">
        <v>4</v>
      </c>
      <c r="C272" s="10" t="s">
        <v>452</v>
      </c>
      <c r="D272" s="13">
        <v>1984</v>
      </c>
      <c r="E272" s="9" t="s">
        <v>100</v>
      </c>
      <c r="F272" s="18"/>
      <c r="G272" s="18">
        <v>33</v>
      </c>
      <c r="H272" s="41"/>
      <c r="I272" s="21">
        <f>SUM(F272:H272)</f>
        <v>33</v>
      </c>
    </row>
    <row r="273" spans="2:9" ht="28.05" customHeight="1" x14ac:dyDescent="0.25">
      <c r="B273" s="13">
        <v>4</v>
      </c>
      <c r="C273" s="10" t="s">
        <v>547</v>
      </c>
      <c r="D273" s="13">
        <v>1974</v>
      </c>
      <c r="E273" s="9" t="s">
        <v>548</v>
      </c>
      <c r="F273" s="18"/>
      <c r="G273" s="18"/>
      <c r="H273" s="41">
        <v>33</v>
      </c>
      <c r="I273" s="21">
        <f>SUM(F273:H273)</f>
        <v>33</v>
      </c>
    </row>
    <row r="274" spans="2:9" ht="28.05" customHeight="1" x14ac:dyDescent="0.25">
      <c r="B274" s="13">
        <v>7</v>
      </c>
      <c r="C274" s="10" t="s">
        <v>549</v>
      </c>
      <c r="D274" s="13">
        <v>1983</v>
      </c>
      <c r="E274" s="9" t="s">
        <v>330</v>
      </c>
      <c r="F274" s="18"/>
      <c r="G274" s="18"/>
      <c r="H274" s="41">
        <v>29</v>
      </c>
      <c r="I274" s="21">
        <f>SUM(F274:H274)</f>
        <v>29</v>
      </c>
    </row>
    <row r="275" spans="2:9" ht="28.05" customHeight="1" x14ac:dyDescent="0.25">
      <c r="B275" s="13">
        <v>8</v>
      </c>
      <c r="C275" s="10" t="s">
        <v>550</v>
      </c>
      <c r="D275" s="13">
        <v>1990</v>
      </c>
      <c r="E275" s="9" t="s">
        <v>551</v>
      </c>
      <c r="F275" s="18"/>
      <c r="G275" s="18"/>
      <c r="H275" s="41">
        <v>26</v>
      </c>
      <c r="I275" s="21">
        <f>SUM(F275:H275)</f>
        <v>26</v>
      </c>
    </row>
    <row r="276" spans="2:9" ht="28.05" customHeight="1" x14ac:dyDescent="0.25">
      <c r="B276" s="13">
        <v>9</v>
      </c>
      <c r="C276" s="10" t="s">
        <v>552</v>
      </c>
      <c r="D276" s="13">
        <v>1965</v>
      </c>
      <c r="E276" s="9" t="s">
        <v>553</v>
      </c>
      <c r="F276" s="18"/>
      <c r="G276" s="18"/>
      <c r="H276" s="41">
        <v>24</v>
      </c>
      <c r="I276" s="21">
        <f>SUM(F276:H276)</f>
        <v>24</v>
      </c>
    </row>
    <row r="277" spans="2:9" ht="28.05" customHeight="1" x14ac:dyDescent="0.25">
      <c r="B277" s="13">
        <v>10</v>
      </c>
      <c r="C277" s="10" t="s">
        <v>554</v>
      </c>
      <c r="D277" s="13">
        <v>1969</v>
      </c>
      <c r="E277" s="9" t="s">
        <v>43</v>
      </c>
      <c r="F277" s="18"/>
      <c r="G277" s="18"/>
      <c r="H277" s="41">
        <v>23</v>
      </c>
      <c r="I277" s="21">
        <f>SUM(F277:H277)</f>
        <v>23</v>
      </c>
    </row>
    <row r="278" spans="2:9" ht="28.05" customHeight="1" x14ac:dyDescent="0.25">
      <c r="B278" s="13">
        <v>11</v>
      </c>
      <c r="C278" s="10" t="s">
        <v>555</v>
      </c>
      <c r="D278" s="13">
        <v>2002</v>
      </c>
      <c r="E278" s="9" t="s">
        <v>516</v>
      </c>
      <c r="F278" s="18"/>
      <c r="G278" s="18"/>
      <c r="H278" s="41">
        <v>22</v>
      </c>
      <c r="I278" s="21">
        <f>SUM(F278:H278)</f>
        <v>22</v>
      </c>
    </row>
    <row r="279" spans="2:9" ht="28.05" customHeight="1" x14ac:dyDescent="0.25">
      <c r="B279" s="13">
        <v>12</v>
      </c>
      <c r="C279" s="10" t="s">
        <v>556</v>
      </c>
      <c r="D279" s="13">
        <v>1964</v>
      </c>
      <c r="E279" s="9" t="s">
        <v>557</v>
      </c>
      <c r="F279" s="18"/>
      <c r="G279" s="18"/>
      <c r="H279" s="41">
        <v>21</v>
      </c>
      <c r="I279" s="21">
        <f>SUM(F279:H279)</f>
        <v>21</v>
      </c>
    </row>
    <row r="280" spans="2:9" ht="28.05" customHeight="1" x14ac:dyDescent="0.25">
      <c r="B280" s="22" t="s">
        <v>256</v>
      </c>
      <c r="C280" s="23"/>
      <c r="D280" s="23"/>
      <c r="E280" s="23"/>
      <c r="F280" s="23"/>
      <c r="G280" s="23"/>
      <c r="H280" s="23"/>
      <c r="I280" s="23"/>
    </row>
    <row r="281" spans="2:9" s="3" customFormat="1" ht="28.05" customHeight="1" x14ac:dyDescent="0.25">
      <c r="B281" s="4" t="s">
        <v>5</v>
      </c>
      <c r="C281" s="4" t="s">
        <v>0</v>
      </c>
      <c r="D281" s="4" t="s">
        <v>1</v>
      </c>
      <c r="E281" s="4" t="s">
        <v>2</v>
      </c>
      <c r="F281" s="16" t="s">
        <v>258</v>
      </c>
      <c r="G281" s="16" t="s">
        <v>259</v>
      </c>
      <c r="H281" s="39" t="s">
        <v>511</v>
      </c>
      <c r="I281" s="15" t="s">
        <v>260</v>
      </c>
    </row>
    <row r="282" spans="2:9" ht="28.05" customHeight="1" x14ac:dyDescent="0.25">
      <c r="B282" s="13">
        <v>1</v>
      </c>
      <c r="C282" s="10" t="s">
        <v>39</v>
      </c>
      <c r="D282" s="13">
        <v>1971</v>
      </c>
      <c r="E282" s="9" t="s">
        <v>251</v>
      </c>
      <c r="F282" s="18">
        <v>33</v>
      </c>
      <c r="G282" s="18">
        <v>33</v>
      </c>
      <c r="H282" s="41">
        <v>31</v>
      </c>
      <c r="I282" s="21">
        <f>SUM(F282:H282)</f>
        <v>97</v>
      </c>
    </row>
    <row r="283" spans="2:9" ht="28.05" customHeight="1" x14ac:dyDescent="0.25">
      <c r="B283" s="13">
        <v>2</v>
      </c>
      <c r="C283" s="10" t="s">
        <v>565</v>
      </c>
      <c r="D283" s="13">
        <v>1953</v>
      </c>
      <c r="E283" s="9" t="s">
        <v>492</v>
      </c>
      <c r="F283" s="18"/>
      <c r="G283" s="18"/>
      <c r="H283" s="41">
        <v>33</v>
      </c>
      <c r="I283" s="21">
        <f>SUM(F283:H283)</f>
        <v>33</v>
      </c>
    </row>
    <row r="284" spans="2:9" ht="28.05" customHeight="1" x14ac:dyDescent="0.25">
      <c r="B284" s="22" t="s">
        <v>454</v>
      </c>
      <c r="C284" s="23"/>
      <c r="D284" s="23"/>
      <c r="E284" s="23"/>
      <c r="F284" s="23"/>
      <c r="G284" s="23"/>
      <c r="H284" s="23"/>
      <c r="I284" s="23"/>
    </row>
    <row r="285" spans="2:9" ht="28.05" customHeight="1" x14ac:dyDescent="0.25">
      <c r="B285" s="4" t="s">
        <v>5</v>
      </c>
      <c r="C285" s="4" t="s">
        <v>0</v>
      </c>
      <c r="D285" s="4" t="s">
        <v>1</v>
      </c>
      <c r="E285" s="4" t="s">
        <v>2</v>
      </c>
      <c r="F285" s="16" t="s">
        <v>258</v>
      </c>
      <c r="G285" s="16" t="s">
        <v>259</v>
      </c>
      <c r="H285" s="39" t="s">
        <v>511</v>
      </c>
      <c r="I285" s="15" t="s">
        <v>260</v>
      </c>
    </row>
    <row r="286" spans="2:9" ht="28.05" customHeight="1" x14ac:dyDescent="0.25">
      <c r="B286" s="13">
        <v>1</v>
      </c>
      <c r="C286" s="10" t="s">
        <v>453</v>
      </c>
      <c r="D286" s="13">
        <v>1973</v>
      </c>
      <c r="E286" s="9" t="s">
        <v>179</v>
      </c>
      <c r="F286" s="18"/>
      <c r="G286" s="18">
        <v>33</v>
      </c>
      <c r="H286" s="41">
        <v>33</v>
      </c>
      <c r="I286" s="21">
        <f>SUM(F286:H286)</f>
        <v>66</v>
      </c>
    </row>
    <row r="287" spans="2:9" ht="28.05" customHeight="1" x14ac:dyDescent="0.25">
      <c r="B287" s="13">
        <v>2</v>
      </c>
      <c r="C287" s="10" t="s">
        <v>566</v>
      </c>
      <c r="D287" s="13">
        <v>1972</v>
      </c>
      <c r="E287" s="9" t="s">
        <v>567</v>
      </c>
      <c r="F287" s="18"/>
      <c r="G287" s="18"/>
      <c r="H287" s="41">
        <v>31</v>
      </c>
      <c r="I287" s="21">
        <f>SUM(F287:H287)</f>
        <v>31</v>
      </c>
    </row>
    <row r="288" spans="2:9" ht="28.05" customHeight="1" x14ac:dyDescent="0.25">
      <c r="B288" s="13">
        <v>3</v>
      </c>
      <c r="C288" s="10" t="s">
        <v>568</v>
      </c>
      <c r="D288" s="13">
        <v>1976</v>
      </c>
      <c r="E288" s="9" t="s">
        <v>569</v>
      </c>
      <c r="F288" s="18"/>
      <c r="G288" s="18"/>
      <c r="H288" s="41">
        <v>29</v>
      </c>
      <c r="I288" s="21">
        <f>SUM(F288:H288)</f>
        <v>29</v>
      </c>
    </row>
    <row r="289" spans="2:9" ht="28.05" customHeight="1" x14ac:dyDescent="0.25">
      <c r="B289" s="13">
        <v>4</v>
      </c>
      <c r="C289" s="10" t="s">
        <v>570</v>
      </c>
      <c r="D289" s="13">
        <v>1978</v>
      </c>
      <c r="E289" s="9" t="s">
        <v>571</v>
      </c>
      <c r="F289" s="18"/>
      <c r="G289" s="18"/>
      <c r="H289" s="41">
        <v>27</v>
      </c>
      <c r="I289" s="21">
        <f>SUM(F289:H289)</f>
        <v>27</v>
      </c>
    </row>
    <row r="290" spans="2:9" ht="28.05" customHeight="1" x14ac:dyDescent="0.25">
      <c r="B290" s="13">
        <v>5</v>
      </c>
      <c r="C290" s="10" t="s">
        <v>572</v>
      </c>
      <c r="D290" s="13">
        <v>1972</v>
      </c>
      <c r="E290" s="9" t="s">
        <v>369</v>
      </c>
      <c r="F290" s="18"/>
      <c r="G290" s="18"/>
      <c r="H290" s="41">
        <v>26</v>
      </c>
      <c r="I290" s="21">
        <f>SUM(F290:H290)</f>
        <v>26</v>
      </c>
    </row>
    <row r="291" spans="2:9" ht="28.05" customHeight="1" x14ac:dyDescent="0.25">
      <c r="B291" s="24" t="s">
        <v>261</v>
      </c>
      <c r="C291" s="25"/>
      <c r="D291" s="25"/>
      <c r="E291" s="25"/>
      <c r="F291" s="25"/>
      <c r="G291" s="25"/>
      <c r="H291" s="25"/>
      <c r="I291" s="25"/>
    </row>
    <row r="292" spans="2:9" s="3" customFormat="1" ht="28.05" customHeight="1" x14ac:dyDescent="0.25">
      <c r="B292" s="4" t="s">
        <v>5</v>
      </c>
      <c r="C292" s="4" t="s">
        <v>0</v>
      </c>
      <c r="D292" s="4" t="s">
        <v>1</v>
      </c>
      <c r="E292" s="4" t="s">
        <v>2</v>
      </c>
      <c r="F292" s="16" t="s">
        <v>258</v>
      </c>
      <c r="G292" s="16" t="s">
        <v>259</v>
      </c>
      <c r="H292" s="39" t="s">
        <v>511</v>
      </c>
      <c r="I292" s="15" t="s">
        <v>260</v>
      </c>
    </row>
    <row r="293" spans="2:9" ht="28.05" customHeight="1" x14ac:dyDescent="0.25">
      <c r="B293" s="13">
        <v>1</v>
      </c>
      <c r="C293" s="10" t="s">
        <v>264</v>
      </c>
      <c r="D293" s="13">
        <v>1965</v>
      </c>
      <c r="E293" s="9" t="s">
        <v>265</v>
      </c>
      <c r="F293" s="18">
        <v>31</v>
      </c>
      <c r="G293" s="18">
        <f>VLOOKUP(C293,'[3]7,2'!$D$16:$K$35,8,FALSE)</f>
        <v>29</v>
      </c>
      <c r="H293" s="41">
        <v>33</v>
      </c>
      <c r="I293" s="21">
        <f>SUM(F293:H293)</f>
        <v>93</v>
      </c>
    </row>
    <row r="294" spans="2:9" ht="28.05" customHeight="1" x14ac:dyDescent="0.25">
      <c r="B294" s="13">
        <v>2</v>
      </c>
      <c r="C294" s="10" t="s">
        <v>262</v>
      </c>
      <c r="D294" s="13">
        <v>1968</v>
      </c>
      <c r="E294" s="9" t="s">
        <v>263</v>
      </c>
      <c r="F294" s="18">
        <v>33</v>
      </c>
      <c r="G294" s="18">
        <f>VLOOKUP(C294,'[3]7,2'!$D$16:$K$35,8,FALSE)</f>
        <v>31</v>
      </c>
      <c r="H294" s="41">
        <v>27</v>
      </c>
      <c r="I294" s="21">
        <f>SUM(F294:H294)</f>
        <v>91</v>
      </c>
    </row>
    <row r="295" spans="2:9" ht="28.05" customHeight="1" x14ac:dyDescent="0.25">
      <c r="B295" s="13">
        <v>3</v>
      </c>
      <c r="C295" s="10" t="s">
        <v>272</v>
      </c>
      <c r="D295" s="13">
        <v>1961</v>
      </c>
      <c r="E295" s="9" t="s">
        <v>273</v>
      </c>
      <c r="F295" s="18">
        <v>25</v>
      </c>
      <c r="G295" s="18">
        <f>VLOOKUP(C295,'[3]7,2'!$D$16:$K$35,8,FALSE)</f>
        <v>24</v>
      </c>
      <c r="H295" s="41">
        <v>21</v>
      </c>
      <c r="I295" s="21">
        <f>SUM(F295:H295)</f>
        <v>70</v>
      </c>
    </row>
    <row r="296" spans="2:9" ht="28.05" customHeight="1" x14ac:dyDescent="0.25">
      <c r="B296" s="13">
        <v>4</v>
      </c>
      <c r="C296" s="10" t="s">
        <v>280</v>
      </c>
      <c r="D296" s="13">
        <v>1965</v>
      </c>
      <c r="E296" s="9" t="s">
        <v>100</v>
      </c>
      <c r="F296" s="18">
        <v>21</v>
      </c>
      <c r="G296" s="18">
        <f>VLOOKUP(C296,'[3]7,2'!$D$16:$K$35,8,FALSE)</f>
        <v>21</v>
      </c>
      <c r="H296" s="41">
        <v>23</v>
      </c>
      <c r="I296" s="21">
        <f>SUM(F296:H296)</f>
        <v>65</v>
      </c>
    </row>
    <row r="297" spans="2:9" ht="28.05" customHeight="1" x14ac:dyDescent="0.25">
      <c r="B297" s="13">
        <v>5</v>
      </c>
      <c r="C297" s="10" t="s">
        <v>281</v>
      </c>
      <c r="D297" s="13">
        <v>1962</v>
      </c>
      <c r="E297" s="9" t="s">
        <v>282</v>
      </c>
      <c r="F297" s="18">
        <v>20</v>
      </c>
      <c r="G297" s="18">
        <f>VLOOKUP(C297,'[3]7,2'!$D$16:$K$35,8,FALSE)</f>
        <v>20</v>
      </c>
      <c r="H297" s="41">
        <v>22</v>
      </c>
      <c r="I297" s="21">
        <f>SUM(F297:H297)</f>
        <v>62</v>
      </c>
    </row>
    <row r="298" spans="2:9" ht="28.05" customHeight="1" x14ac:dyDescent="0.25">
      <c r="B298" s="13">
        <v>5</v>
      </c>
      <c r="C298" s="10" t="s">
        <v>455</v>
      </c>
      <c r="D298" s="13">
        <v>1968</v>
      </c>
      <c r="E298" s="9" t="s">
        <v>456</v>
      </c>
      <c r="F298" s="18"/>
      <c r="G298" s="18">
        <v>33</v>
      </c>
      <c r="H298" s="41">
        <v>29</v>
      </c>
      <c r="I298" s="21">
        <f>SUM(F298:H298)</f>
        <v>62</v>
      </c>
    </row>
    <row r="299" spans="2:9" ht="28.05" customHeight="1" x14ac:dyDescent="0.25">
      <c r="B299" s="13">
        <v>7</v>
      </c>
      <c r="C299" s="10" t="s">
        <v>278</v>
      </c>
      <c r="D299" s="13">
        <v>1962</v>
      </c>
      <c r="E299" s="9" t="s">
        <v>279</v>
      </c>
      <c r="F299" s="18">
        <v>22</v>
      </c>
      <c r="G299" s="18">
        <f>VLOOKUP(C299,'[3]7,2'!$D$16:$K$35,8,FALSE)</f>
        <v>19</v>
      </c>
      <c r="H299" s="41">
        <v>20</v>
      </c>
      <c r="I299" s="21">
        <f>SUM(F299:H299)</f>
        <v>61</v>
      </c>
    </row>
    <row r="300" spans="2:9" ht="28.05" customHeight="1" x14ac:dyDescent="0.25">
      <c r="B300" s="13">
        <v>8</v>
      </c>
      <c r="C300" s="10" t="s">
        <v>266</v>
      </c>
      <c r="D300" s="13">
        <v>1967</v>
      </c>
      <c r="E300" s="9" t="s">
        <v>267</v>
      </c>
      <c r="F300" s="18">
        <v>29</v>
      </c>
      <c r="G300" s="18">
        <f>VLOOKUP(C300,'[3]7,2'!$D$16:$K$35,8,FALSE)</f>
        <v>27</v>
      </c>
      <c r="H300" s="41"/>
      <c r="I300" s="21">
        <f>SUM(F300:H300)</f>
        <v>56</v>
      </c>
    </row>
    <row r="301" spans="2:9" ht="28.05" customHeight="1" x14ac:dyDescent="0.25">
      <c r="B301" s="13">
        <v>9</v>
      </c>
      <c r="C301" s="10" t="s">
        <v>270</v>
      </c>
      <c r="D301" s="13">
        <v>1962</v>
      </c>
      <c r="E301" s="9" t="s">
        <v>271</v>
      </c>
      <c r="F301" s="18">
        <v>26</v>
      </c>
      <c r="G301" s="18"/>
      <c r="H301" s="41">
        <v>26</v>
      </c>
      <c r="I301" s="21">
        <f>SUM(F301:H301)</f>
        <v>52</v>
      </c>
    </row>
    <row r="302" spans="2:9" ht="28.05" customHeight="1" x14ac:dyDescent="0.25">
      <c r="B302" s="13">
        <v>10</v>
      </c>
      <c r="C302" s="10" t="s">
        <v>458</v>
      </c>
      <c r="D302" s="13">
        <v>1963</v>
      </c>
      <c r="E302" s="9" t="s">
        <v>456</v>
      </c>
      <c r="F302" s="18"/>
      <c r="G302" s="18">
        <v>25</v>
      </c>
      <c r="H302" s="41">
        <v>24</v>
      </c>
      <c r="I302" s="21">
        <f>SUM(F302:H302)</f>
        <v>49</v>
      </c>
    </row>
    <row r="303" spans="2:9" ht="28.05" customHeight="1" x14ac:dyDescent="0.25">
      <c r="B303" s="13">
        <v>10</v>
      </c>
      <c r="C303" s="10" t="s">
        <v>274</v>
      </c>
      <c r="D303" s="13">
        <v>1960</v>
      </c>
      <c r="E303" s="9" t="s">
        <v>275</v>
      </c>
      <c r="F303" s="18">
        <v>24</v>
      </c>
      <c r="G303" s="18"/>
      <c r="H303" s="41">
        <v>25</v>
      </c>
      <c r="I303" s="21">
        <f>SUM(F303:H303)</f>
        <v>49</v>
      </c>
    </row>
    <row r="304" spans="2:9" ht="28.05" customHeight="1" x14ac:dyDescent="0.25">
      <c r="B304" s="13">
        <v>12</v>
      </c>
      <c r="C304" s="10" t="s">
        <v>276</v>
      </c>
      <c r="D304" s="13">
        <v>1968</v>
      </c>
      <c r="E304" s="9" t="s">
        <v>277</v>
      </c>
      <c r="F304" s="18">
        <v>23</v>
      </c>
      <c r="G304" s="18">
        <f>VLOOKUP(C304,'[3]7,2'!$D$16:$K$35,8,FALSE)</f>
        <v>22</v>
      </c>
      <c r="H304" s="41"/>
      <c r="I304" s="21">
        <f>SUM(F304:H304)</f>
        <v>45</v>
      </c>
    </row>
    <row r="305" spans="2:9" ht="28.05" customHeight="1" x14ac:dyDescent="0.25">
      <c r="B305" s="13">
        <v>13</v>
      </c>
      <c r="C305" s="10" t="s">
        <v>461</v>
      </c>
      <c r="D305" s="13">
        <v>1961</v>
      </c>
      <c r="E305" s="9" t="s">
        <v>6</v>
      </c>
      <c r="F305" s="18"/>
      <c r="G305" s="18">
        <v>18</v>
      </c>
      <c r="H305" s="41">
        <v>18</v>
      </c>
      <c r="I305" s="21">
        <f>SUM(F305:H305)</f>
        <v>36</v>
      </c>
    </row>
    <row r="306" spans="2:9" ht="28.05" customHeight="1" x14ac:dyDescent="0.25">
      <c r="B306" s="13">
        <v>13</v>
      </c>
      <c r="C306" s="10" t="s">
        <v>287</v>
      </c>
      <c r="D306" s="13">
        <v>1964</v>
      </c>
      <c r="E306" s="9" t="s">
        <v>288</v>
      </c>
      <c r="F306" s="18">
        <v>17</v>
      </c>
      <c r="G306" s="18"/>
      <c r="H306" s="41">
        <v>19</v>
      </c>
      <c r="I306" s="21">
        <f>SUM(F306:H306)</f>
        <v>36</v>
      </c>
    </row>
    <row r="307" spans="2:9" ht="28.05" customHeight="1" x14ac:dyDescent="0.25">
      <c r="B307" s="13">
        <v>15</v>
      </c>
      <c r="C307" s="10" t="s">
        <v>285</v>
      </c>
      <c r="D307" s="13">
        <v>1968</v>
      </c>
      <c r="E307" s="9" t="s">
        <v>286</v>
      </c>
      <c r="F307" s="18">
        <v>18</v>
      </c>
      <c r="G307" s="18"/>
      <c r="H307" s="41">
        <v>17</v>
      </c>
      <c r="I307" s="21">
        <f>SUM(F307:H307)</f>
        <v>35</v>
      </c>
    </row>
    <row r="308" spans="2:9" ht="28.05" customHeight="1" x14ac:dyDescent="0.25">
      <c r="B308" s="13">
        <v>16</v>
      </c>
      <c r="C308" s="10" t="s">
        <v>573</v>
      </c>
      <c r="D308" s="13">
        <v>1968</v>
      </c>
      <c r="E308" s="9" t="s">
        <v>574</v>
      </c>
      <c r="F308" s="18"/>
      <c r="G308" s="18"/>
      <c r="H308" s="41">
        <v>33</v>
      </c>
      <c r="I308" s="21">
        <f>SUM(F308:H308)</f>
        <v>33</v>
      </c>
    </row>
    <row r="309" spans="2:9" ht="28.05" customHeight="1" x14ac:dyDescent="0.25">
      <c r="B309" s="13">
        <v>17</v>
      </c>
      <c r="C309" s="10" t="s">
        <v>289</v>
      </c>
      <c r="D309" s="13">
        <v>1963</v>
      </c>
      <c r="E309" s="9" t="s">
        <v>6</v>
      </c>
      <c r="F309" s="18">
        <v>16</v>
      </c>
      <c r="G309" s="18">
        <f>VLOOKUP(C309,'[3]7,2'!$D$16:$K$35,8,FALSE)</f>
        <v>16</v>
      </c>
      <c r="H309" s="41"/>
      <c r="I309" s="21">
        <f>SUM(F309:H309)</f>
        <v>32</v>
      </c>
    </row>
    <row r="310" spans="2:9" ht="28.05" customHeight="1" x14ac:dyDescent="0.25">
      <c r="B310" s="13">
        <v>18</v>
      </c>
      <c r="C310" s="10" t="s">
        <v>268</v>
      </c>
      <c r="D310" s="13">
        <v>1967</v>
      </c>
      <c r="E310" s="9" t="s">
        <v>269</v>
      </c>
      <c r="F310" s="18">
        <v>27</v>
      </c>
      <c r="G310" s="18"/>
      <c r="H310" s="41"/>
      <c r="I310" s="21">
        <f>SUM(F310:H310)</f>
        <v>27</v>
      </c>
    </row>
    <row r="311" spans="2:9" ht="28.05" customHeight="1" x14ac:dyDescent="0.25">
      <c r="B311" s="13">
        <v>19</v>
      </c>
      <c r="C311" s="10" t="s">
        <v>457</v>
      </c>
      <c r="D311" s="13">
        <v>1964</v>
      </c>
      <c r="E311" s="9" t="s">
        <v>456</v>
      </c>
      <c r="F311" s="18"/>
      <c r="G311" s="18">
        <v>26</v>
      </c>
      <c r="H311" s="41"/>
      <c r="I311" s="21">
        <f>SUM(F311:H311)</f>
        <v>26</v>
      </c>
    </row>
    <row r="312" spans="2:9" ht="28.05" customHeight="1" x14ac:dyDescent="0.25">
      <c r="B312" s="13">
        <v>20</v>
      </c>
      <c r="C312" s="10" t="s">
        <v>459</v>
      </c>
      <c r="D312" s="13">
        <v>1965</v>
      </c>
      <c r="E312" s="9" t="s">
        <v>460</v>
      </c>
      <c r="F312" s="18"/>
      <c r="G312" s="18">
        <v>23</v>
      </c>
      <c r="H312" s="41"/>
      <c r="I312" s="21">
        <f>SUM(F312:H312)</f>
        <v>23</v>
      </c>
    </row>
    <row r="313" spans="2:9" ht="28.05" customHeight="1" x14ac:dyDescent="0.25">
      <c r="B313" s="13">
        <v>21</v>
      </c>
      <c r="C313" s="10" t="s">
        <v>283</v>
      </c>
      <c r="D313" s="13">
        <v>1961</v>
      </c>
      <c r="E313" s="9" t="s">
        <v>284</v>
      </c>
      <c r="F313" s="18">
        <v>19</v>
      </c>
      <c r="G313" s="18"/>
      <c r="H313" s="41"/>
      <c r="I313" s="21">
        <f>SUM(F313:H313)</f>
        <v>19</v>
      </c>
    </row>
    <row r="314" spans="2:9" ht="28.05" customHeight="1" x14ac:dyDescent="0.25">
      <c r="B314" s="13">
        <v>22</v>
      </c>
      <c r="C314" s="10" t="s">
        <v>462</v>
      </c>
      <c r="D314" s="13">
        <v>1963</v>
      </c>
      <c r="E314" s="9" t="s">
        <v>294</v>
      </c>
      <c r="F314" s="18"/>
      <c r="G314" s="18">
        <v>17</v>
      </c>
      <c r="H314" s="41"/>
      <c r="I314" s="21">
        <f>SUM(F314:H314)</f>
        <v>17</v>
      </c>
    </row>
    <row r="315" spans="2:9" ht="28.05" customHeight="1" x14ac:dyDescent="0.25">
      <c r="B315" s="13">
        <v>23</v>
      </c>
      <c r="C315" s="10" t="s">
        <v>575</v>
      </c>
      <c r="D315" s="13">
        <v>1962</v>
      </c>
      <c r="E315" s="9" t="s">
        <v>332</v>
      </c>
      <c r="F315" s="18"/>
      <c r="G315" s="18"/>
      <c r="H315" s="41">
        <v>16</v>
      </c>
      <c r="I315" s="21">
        <f>SUM(F315:H315)</f>
        <v>16</v>
      </c>
    </row>
    <row r="316" spans="2:9" ht="28.05" customHeight="1" x14ac:dyDescent="0.25">
      <c r="B316" s="13">
        <v>24</v>
      </c>
      <c r="C316" s="10" t="s">
        <v>463</v>
      </c>
      <c r="D316" s="13">
        <v>1962</v>
      </c>
      <c r="E316" s="9" t="s">
        <v>464</v>
      </c>
      <c r="F316" s="18"/>
      <c r="G316" s="18">
        <v>15</v>
      </c>
      <c r="H316" s="41"/>
      <c r="I316" s="21">
        <f>SUM(F316:H316)</f>
        <v>15</v>
      </c>
    </row>
    <row r="317" spans="2:9" ht="28.05" customHeight="1" x14ac:dyDescent="0.25">
      <c r="B317" s="13">
        <v>24</v>
      </c>
      <c r="C317" s="10" t="s">
        <v>576</v>
      </c>
      <c r="D317" s="13">
        <v>1968</v>
      </c>
      <c r="E317" s="9" t="s">
        <v>577</v>
      </c>
      <c r="F317" s="18"/>
      <c r="G317" s="18"/>
      <c r="H317" s="41">
        <v>15</v>
      </c>
      <c r="I317" s="21">
        <f>SUM(F317:H317)</f>
        <v>15</v>
      </c>
    </row>
    <row r="318" spans="2:9" ht="28.05" customHeight="1" x14ac:dyDescent="0.25">
      <c r="B318" s="13">
        <v>26</v>
      </c>
      <c r="C318" s="10" t="s">
        <v>465</v>
      </c>
      <c r="D318" s="13">
        <v>1962</v>
      </c>
      <c r="E318" s="9" t="s">
        <v>456</v>
      </c>
      <c r="F318" s="18"/>
      <c r="G318" s="18">
        <v>14</v>
      </c>
      <c r="H318" s="41"/>
      <c r="I318" s="21">
        <f>SUM(F318:H318)</f>
        <v>14</v>
      </c>
    </row>
    <row r="319" spans="2:9" ht="28.05" customHeight="1" x14ac:dyDescent="0.25">
      <c r="B319" s="13">
        <v>26</v>
      </c>
      <c r="C319" s="10" t="s">
        <v>578</v>
      </c>
      <c r="D319" s="13">
        <v>1959</v>
      </c>
      <c r="E319" s="9" t="s">
        <v>6</v>
      </c>
      <c r="F319" s="18"/>
      <c r="G319" s="18"/>
      <c r="H319" s="41">
        <v>14</v>
      </c>
      <c r="I319" s="21">
        <f>SUM(F319:H319)</f>
        <v>14</v>
      </c>
    </row>
    <row r="320" spans="2:9" ht="28.05" customHeight="1" x14ac:dyDescent="0.25">
      <c r="B320" s="13">
        <v>28</v>
      </c>
      <c r="C320" s="10" t="s">
        <v>466</v>
      </c>
      <c r="D320" s="13">
        <v>1962</v>
      </c>
      <c r="E320" s="9" t="s">
        <v>467</v>
      </c>
      <c r="F320" s="18"/>
      <c r="G320" s="18">
        <v>13</v>
      </c>
      <c r="H320" s="41"/>
      <c r="I320" s="21">
        <f>SUM(F320:H320)</f>
        <v>13</v>
      </c>
    </row>
    <row r="321" spans="2:9" ht="28.05" customHeight="1" x14ac:dyDescent="0.25">
      <c r="B321" s="13">
        <v>28</v>
      </c>
      <c r="C321" s="10" t="s">
        <v>579</v>
      </c>
      <c r="D321" s="13">
        <v>1959</v>
      </c>
      <c r="E321" s="9" t="s">
        <v>6</v>
      </c>
      <c r="F321" s="18"/>
      <c r="G321" s="18"/>
      <c r="H321" s="41">
        <v>13</v>
      </c>
      <c r="I321" s="21">
        <f>SUM(F321:H321)</f>
        <v>13</v>
      </c>
    </row>
    <row r="322" spans="2:9" ht="28.05" customHeight="1" x14ac:dyDescent="0.25">
      <c r="B322" s="13">
        <v>30</v>
      </c>
      <c r="C322" s="10" t="s">
        <v>468</v>
      </c>
      <c r="D322" s="13">
        <v>1963</v>
      </c>
      <c r="E322" s="9" t="s">
        <v>469</v>
      </c>
      <c r="F322" s="18"/>
      <c r="G322" s="18">
        <v>12</v>
      </c>
      <c r="H322" s="41"/>
      <c r="I322" s="21">
        <f>SUM(F322:H322)</f>
        <v>12</v>
      </c>
    </row>
    <row r="323" spans="2:9" ht="28.05" customHeight="1" x14ac:dyDescent="0.25">
      <c r="B323" s="13">
        <v>31</v>
      </c>
      <c r="C323" s="10" t="s">
        <v>470</v>
      </c>
      <c r="D323" s="13">
        <v>1967</v>
      </c>
      <c r="E323" s="9" t="s">
        <v>471</v>
      </c>
      <c r="F323" s="18"/>
      <c r="G323" s="18">
        <v>11</v>
      </c>
      <c r="H323" s="41"/>
      <c r="I323" s="21">
        <f>SUM(F323:H323)</f>
        <v>11</v>
      </c>
    </row>
    <row r="324" spans="2:9" ht="28.05" customHeight="1" x14ac:dyDescent="0.25">
      <c r="B324" s="22" t="s">
        <v>290</v>
      </c>
      <c r="C324" s="23"/>
      <c r="D324" s="23"/>
      <c r="E324" s="23"/>
      <c r="F324" s="23"/>
      <c r="G324" s="23"/>
      <c r="H324" s="23"/>
      <c r="I324" s="23"/>
    </row>
    <row r="325" spans="2:9" ht="28.05" customHeight="1" x14ac:dyDescent="0.25">
      <c r="B325" s="4" t="s">
        <v>5</v>
      </c>
      <c r="C325" s="4" t="s">
        <v>0</v>
      </c>
      <c r="D325" s="4" t="s">
        <v>1</v>
      </c>
      <c r="E325" s="4" t="s">
        <v>2</v>
      </c>
      <c r="F325" s="16" t="s">
        <v>258</v>
      </c>
      <c r="G325" s="16" t="s">
        <v>259</v>
      </c>
      <c r="H325" s="39" t="s">
        <v>511</v>
      </c>
      <c r="I325" s="15" t="s">
        <v>260</v>
      </c>
    </row>
    <row r="326" spans="2:9" ht="28.05" customHeight="1" x14ac:dyDescent="0.25">
      <c r="B326" s="13">
        <v>1</v>
      </c>
      <c r="C326" s="10" t="s">
        <v>291</v>
      </c>
      <c r="D326" s="13">
        <v>1955</v>
      </c>
      <c r="E326" s="9" t="s">
        <v>292</v>
      </c>
      <c r="F326" s="17">
        <v>33</v>
      </c>
      <c r="G326" s="17">
        <f>VLOOKUP(C326,'[3]7,2'!$D$38:$K$46,8,FALSE)</f>
        <v>31</v>
      </c>
      <c r="H326" s="40">
        <v>29</v>
      </c>
      <c r="I326" s="21">
        <f>SUM(F326:H326)</f>
        <v>93</v>
      </c>
    </row>
    <row r="327" spans="2:9" ht="28.05" customHeight="1" x14ac:dyDescent="0.25">
      <c r="B327" s="13">
        <v>2</v>
      </c>
      <c r="C327" s="10" t="s">
        <v>293</v>
      </c>
      <c r="D327" s="13">
        <v>1957</v>
      </c>
      <c r="E327" s="9" t="s">
        <v>294</v>
      </c>
      <c r="F327" s="17">
        <v>31</v>
      </c>
      <c r="G327" s="17">
        <f>VLOOKUP(C327,'[3]7,2'!$D$38:$K$46,8,FALSE)</f>
        <v>29</v>
      </c>
      <c r="H327" s="40">
        <v>31</v>
      </c>
      <c r="I327" s="21">
        <f>SUM(F327:H327)</f>
        <v>91</v>
      </c>
    </row>
    <row r="328" spans="2:9" ht="28.05" customHeight="1" x14ac:dyDescent="0.25">
      <c r="B328" s="13">
        <v>3</v>
      </c>
      <c r="C328" s="10" t="s">
        <v>297</v>
      </c>
      <c r="D328" s="13">
        <v>1950</v>
      </c>
      <c r="E328" s="9" t="s">
        <v>6</v>
      </c>
      <c r="F328" s="17">
        <v>27</v>
      </c>
      <c r="G328" s="17">
        <f>VLOOKUP(C328,'[3]7,2'!$D$38:$K$46,8,FALSE)</f>
        <v>25</v>
      </c>
      <c r="H328" s="40">
        <v>23</v>
      </c>
      <c r="I328" s="21">
        <f>SUM(F328:H328)</f>
        <v>75</v>
      </c>
    </row>
    <row r="329" spans="2:9" ht="28.05" customHeight="1" x14ac:dyDescent="0.25">
      <c r="B329" s="13">
        <v>4</v>
      </c>
      <c r="C329" s="10" t="s">
        <v>295</v>
      </c>
      <c r="D329" s="13">
        <v>1954</v>
      </c>
      <c r="E329" s="9" t="s">
        <v>296</v>
      </c>
      <c r="F329" s="17">
        <v>29</v>
      </c>
      <c r="G329" s="17"/>
      <c r="H329" s="40">
        <v>25</v>
      </c>
      <c r="I329" s="21">
        <f>SUM(F329:H329)</f>
        <v>54</v>
      </c>
    </row>
    <row r="330" spans="2:9" ht="28.05" customHeight="1" x14ac:dyDescent="0.25">
      <c r="B330" s="13">
        <v>4</v>
      </c>
      <c r="C330" s="10" t="s">
        <v>474</v>
      </c>
      <c r="D330" s="13">
        <v>1957</v>
      </c>
      <c r="E330" s="9" t="s">
        <v>475</v>
      </c>
      <c r="F330" s="17"/>
      <c r="G330" s="17">
        <v>27</v>
      </c>
      <c r="H330" s="40">
        <v>27</v>
      </c>
      <c r="I330" s="21">
        <f>SUM(F330:H330)</f>
        <v>54</v>
      </c>
    </row>
    <row r="331" spans="2:9" ht="28.05" customHeight="1" x14ac:dyDescent="0.25">
      <c r="B331" s="13">
        <v>6</v>
      </c>
      <c r="C331" s="10" t="s">
        <v>478</v>
      </c>
      <c r="D331" s="13">
        <v>1952</v>
      </c>
      <c r="E331" s="9" t="s">
        <v>456</v>
      </c>
      <c r="F331" s="17"/>
      <c r="G331" s="17">
        <v>24</v>
      </c>
      <c r="H331" s="40">
        <v>21</v>
      </c>
      <c r="I331" s="21">
        <f>SUM(F331:H331)</f>
        <v>45</v>
      </c>
    </row>
    <row r="332" spans="2:9" ht="28.05" customHeight="1" x14ac:dyDescent="0.25">
      <c r="B332" s="13">
        <v>6</v>
      </c>
      <c r="C332" s="10" t="s">
        <v>479</v>
      </c>
      <c r="D332" s="13">
        <v>1958</v>
      </c>
      <c r="E332" s="9" t="s">
        <v>294</v>
      </c>
      <c r="F332" s="17"/>
      <c r="G332" s="17">
        <v>23</v>
      </c>
      <c r="H332" s="40">
        <v>22</v>
      </c>
      <c r="I332" s="21">
        <f>SUM(F332:H332)</f>
        <v>45</v>
      </c>
    </row>
    <row r="333" spans="2:9" ht="28.05" customHeight="1" x14ac:dyDescent="0.25">
      <c r="B333" s="13">
        <v>8</v>
      </c>
      <c r="C333" s="10" t="s">
        <v>472</v>
      </c>
      <c r="D333" s="13">
        <v>1956</v>
      </c>
      <c r="E333" s="9" t="s">
        <v>473</v>
      </c>
      <c r="F333" s="17"/>
      <c r="G333" s="17">
        <v>33</v>
      </c>
      <c r="H333" s="40"/>
      <c r="I333" s="21">
        <f>SUM(F333:H333)</f>
        <v>33</v>
      </c>
    </row>
    <row r="334" spans="2:9" ht="28.05" customHeight="1" x14ac:dyDescent="0.25">
      <c r="B334" s="13">
        <v>8</v>
      </c>
      <c r="C334" s="10" t="s">
        <v>580</v>
      </c>
      <c r="D334" s="13">
        <v>1958</v>
      </c>
      <c r="E334" s="9" t="s">
        <v>574</v>
      </c>
      <c r="F334" s="17"/>
      <c r="G334" s="17"/>
      <c r="H334" s="40">
        <v>33</v>
      </c>
      <c r="I334" s="21">
        <f>SUM(F334:H334)</f>
        <v>33</v>
      </c>
    </row>
    <row r="335" spans="2:9" ht="28.05" customHeight="1" x14ac:dyDescent="0.25">
      <c r="B335" s="13">
        <v>10</v>
      </c>
      <c r="C335" s="10" t="s">
        <v>298</v>
      </c>
      <c r="D335" s="13">
        <v>1955</v>
      </c>
      <c r="E335" s="9" t="s">
        <v>6</v>
      </c>
      <c r="F335" s="17">
        <v>26</v>
      </c>
      <c r="G335" s="17"/>
      <c r="H335" s="40"/>
      <c r="I335" s="21">
        <f>SUM(F335:H335)</f>
        <v>26</v>
      </c>
    </row>
    <row r="336" spans="2:9" ht="28.05" customHeight="1" x14ac:dyDescent="0.25">
      <c r="B336" s="13">
        <v>10</v>
      </c>
      <c r="C336" s="10" t="s">
        <v>476</v>
      </c>
      <c r="D336" s="13">
        <v>1952</v>
      </c>
      <c r="E336" s="9" t="s">
        <v>477</v>
      </c>
      <c r="F336" s="17"/>
      <c r="G336" s="17">
        <v>26</v>
      </c>
      <c r="H336" s="40"/>
      <c r="I336" s="21">
        <f>SUM(F336:H336)</f>
        <v>26</v>
      </c>
    </row>
    <row r="337" spans="2:9" ht="28.05" customHeight="1" x14ac:dyDescent="0.25">
      <c r="B337" s="13">
        <v>10</v>
      </c>
      <c r="C337" s="10" t="s">
        <v>581</v>
      </c>
      <c r="D337" s="13">
        <v>1957</v>
      </c>
      <c r="E337" s="9" t="s">
        <v>574</v>
      </c>
      <c r="F337" s="17"/>
      <c r="G337" s="17"/>
      <c r="H337" s="40">
        <v>26</v>
      </c>
      <c r="I337" s="21">
        <f>SUM(F337:H337)</f>
        <v>26</v>
      </c>
    </row>
    <row r="338" spans="2:9" ht="28.05" customHeight="1" x14ac:dyDescent="0.25">
      <c r="B338" s="13">
        <v>13</v>
      </c>
      <c r="C338" s="10" t="s">
        <v>582</v>
      </c>
      <c r="D338" s="13">
        <v>1956</v>
      </c>
      <c r="E338" s="9" t="s">
        <v>292</v>
      </c>
      <c r="F338" s="17"/>
      <c r="G338" s="17"/>
      <c r="H338" s="40">
        <v>24</v>
      </c>
      <c r="I338" s="21">
        <f>SUM(F338:H338)</f>
        <v>24</v>
      </c>
    </row>
    <row r="339" spans="2:9" ht="28.05" customHeight="1" x14ac:dyDescent="0.25">
      <c r="B339" s="13">
        <v>14</v>
      </c>
      <c r="C339" s="10" t="s">
        <v>480</v>
      </c>
      <c r="D339" s="13">
        <v>1951</v>
      </c>
      <c r="E339" s="9" t="s">
        <v>43</v>
      </c>
      <c r="F339" s="17"/>
      <c r="G339" s="17">
        <v>22</v>
      </c>
      <c r="H339" s="40"/>
      <c r="I339" s="21">
        <f>SUM(F339:H339)</f>
        <v>22</v>
      </c>
    </row>
    <row r="340" spans="2:9" ht="28.05" customHeight="1" x14ac:dyDescent="0.25">
      <c r="B340" s="13">
        <v>15</v>
      </c>
      <c r="C340" s="10" t="s">
        <v>583</v>
      </c>
      <c r="D340" s="13">
        <v>1951</v>
      </c>
      <c r="E340" s="9" t="s">
        <v>202</v>
      </c>
      <c r="F340" s="17"/>
      <c r="G340" s="17"/>
      <c r="H340" s="40">
        <v>20</v>
      </c>
      <c r="I340" s="21">
        <f>SUM(F340:H340)</f>
        <v>20</v>
      </c>
    </row>
    <row r="341" spans="2:9" ht="28.05" customHeight="1" x14ac:dyDescent="0.25">
      <c r="B341" s="22" t="s">
        <v>299</v>
      </c>
      <c r="C341" s="23"/>
      <c r="D341" s="23"/>
      <c r="E341" s="23"/>
      <c r="F341" s="23"/>
      <c r="G341" s="23"/>
      <c r="H341" s="23"/>
      <c r="I341" s="23"/>
    </row>
    <row r="342" spans="2:9" ht="28.05" customHeight="1" x14ac:dyDescent="0.25">
      <c r="B342" s="4" t="s">
        <v>5</v>
      </c>
      <c r="C342" s="4" t="s">
        <v>0</v>
      </c>
      <c r="D342" s="4" t="s">
        <v>1</v>
      </c>
      <c r="E342" s="4" t="s">
        <v>2</v>
      </c>
      <c r="F342" s="16" t="s">
        <v>258</v>
      </c>
      <c r="G342" s="16" t="s">
        <v>259</v>
      </c>
      <c r="H342" s="39" t="s">
        <v>511</v>
      </c>
      <c r="I342" s="15" t="s">
        <v>260</v>
      </c>
    </row>
    <row r="343" spans="2:9" ht="28.05" customHeight="1" x14ac:dyDescent="0.25">
      <c r="B343" s="13">
        <v>1</v>
      </c>
      <c r="C343" s="10" t="s">
        <v>300</v>
      </c>
      <c r="D343" s="13">
        <v>2000</v>
      </c>
      <c r="E343" s="9" t="s">
        <v>161</v>
      </c>
      <c r="F343" s="18">
        <v>33</v>
      </c>
      <c r="G343" s="18">
        <v>31</v>
      </c>
      <c r="H343" s="41">
        <v>31</v>
      </c>
      <c r="I343" s="21">
        <f>SUM(F343:H343)</f>
        <v>95</v>
      </c>
    </row>
    <row r="344" spans="2:9" ht="28.05" customHeight="1" x14ac:dyDescent="0.25">
      <c r="B344" s="13">
        <v>2</v>
      </c>
      <c r="C344" s="10" t="s">
        <v>302</v>
      </c>
      <c r="D344" s="13">
        <v>1992</v>
      </c>
      <c r="E344" s="9" t="s">
        <v>233</v>
      </c>
      <c r="F344" s="18">
        <v>29</v>
      </c>
      <c r="G344" s="18">
        <v>29</v>
      </c>
      <c r="H344" s="41">
        <v>29</v>
      </c>
      <c r="I344" s="21">
        <f>SUM(F344:H344)</f>
        <v>87</v>
      </c>
    </row>
    <row r="345" spans="2:9" ht="28.05" customHeight="1" x14ac:dyDescent="0.25">
      <c r="B345" s="13">
        <v>3</v>
      </c>
      <c r="C345" s="10" t="s">
        <v>301</v>
      </c>
      <c r="D345" s="13">
        <v>2000</v>
      </c>
      <c r="E345" s="9" t="s">
        <v>44</v>
      </c>
      <c r="F345" s="18">
        <v>31</v>
      </c>
      <c r="G345" s="18">
        <v>26</v>
      </c>
      <c r="H345" s="41">
        <v>27</v>
      </c>
      <c r="I345" s="21">
        <f>SUM(F345:H345)</f>
        <v>84</v>
      </c>
    </row>
    <row r="346" spans="2:9" ht="31.05" customHeight="1" x14ac:dyDescent="0.25">
      <c r="B346" s="13">
        <v>4</v>
      </c>
      <c r="C346" s="10" t="s">
        <v>303</v>
      </c>
      <c r="D346" s="13">
        <v>1986</v>
      </c>
      <c r="E346" s="9" t="s">
        <v>43</v>
      </c>
      <c r="F346" s="18">
        <v>27</v>
      </c>
      <c r="G346" s="18">
        <v>24</v>
      </c>
      <c r="H346" s="41">
        <v>26</v>
      </c>
      <c r="I346" s="21">
        <f>SUM(F346:H346)</f>
        <v>77</v>
      </c>
    </row>
    <row r="347" spans="2:9" ht="31.05" customHeight="1" x14ac:dyDescent="0.25">
      <c r="B347" s="13">
        <v>5</v>
      </c>
      <c r="C347" s="10" t="s">
        <v>481</v>
      </c>
      <c r="D347" s="13">
        <v>1983</v>
      </c>
      <c r="E347" s="9" t="s">
        <v>482</v>
      </c>
      <c r="F347" s="18"/>
      <c r="G347" s="18">
        <v>33</v>
      </c>
      <c r="H347" s="41">
        <v>33</v>
      </c>
      <c r="I347" s="21">
        <f>SUM(F347:H347)</f>
        <v>66</v>
      </c>
    </row>
    <row r="348" spans="2:9" ht="31.05" customHeight="1" x14ac:dyDescent="0.25">
      <c r="B348" s="13">
        <v>6</v>
      </c>
      <c r="C348" s="10" t="s">
        <v>489</v>
      </c>
      <c r="D348" s="13">
        <v>1983</v>
      </c>
      <c r="E348" s="9" t="s">
        <v>490</v>
      </c>
      <c r="F348" s="18"/>
      <c r="G348" s="18">
        <v>21</v>
      </c>
      <c r="H348" s="41">
        <v>25</v>
      </c>
      <c r="I348" s="21">
        <f>SUM(F348:H348)</f>
        <v>46</v>
      </c>
    </row>
    <row r="349" spans="2:9" ht="31.05" customHeight="1" x14ac:dyDescent="0.25">
      <c r="B349" s="13">
        <v>7</v>
      </c>
      <c r="C349" s="10" t="s">
        <v>483</v>
      </c>
      <c r="D349" s="13">
        <v>2000</v>
      </c>
      <c r="E349" s="9" t="s">
        <v>6</v>
      </c>
      <c r="F349" s="18"/>
      <c r="G349" s="18">
        <v>27</v>
      </c>
      <c r="H349" s="41"/>
      <c r="I349" s="21">
        <f>SUM(F349:H349)</f>
        <v>27</v>
      </c>
    </row>
    <row r="350" spans="2:9" ht="31.05" customHeight="1" x14ac:dyDescent="0.25">
      <c r="B350" s="13">
        <v>8</v>
      </c>
      <c r="C350" s="10" t="s">
        <v>484</v>
      </c>
      <c r="D350" s="13">
        <v>1980</v>
      </c>
      <c r="E350" s="9" t="s">
        <v>433</v>
      </c>
      <c r="F350" s="18"/>
      <c r="G350" s="18">
        <v>25</v>
      </c>
      <c r="H350" s="41"/>
      <c r="I350" s="21">
        <f>SUM(F350:H350)</f>
        <v>25</v>
      </c>
    </row>
    <row r="351" spans="2:9" ht="31.05" customHeight="1" x14ac:dyDescent="0.25">
      <c r="B351" s="13">
        <v>9</v>
      </c>
      <c r="C351" s="10" t="s">
        <v>564</v>
      </c>
      <c r="D351" s="13">
        <v>1988</v>
      </c>
      <c r="E351" s="9" t="s">
        <v>16</v>
      </c>
      <c r="F351" s="18"/>
      <c r="G351" s="18"/>
      <c r="H351" s="41">
        <v>24</v>
      </c>
      <c r="I351" s="21">
        <f>SUM(F351:H351)</f>
        <v>24</v>
      </c>
    </row>
    <row r="352" spans="2:9" ht="31.05" customHeight="1" x14ac:dyDescent="0.25">
      <c r="B352" s="13">
        <v>10</v>
      </c>
      <c r="C352" s="10" t="s">
        <v>485</v>
      </c>
      <c r="D352" s="13">
        <v>1986</v>
      </c>
      <c r="E352" s="9" t="s">
        <v>486</v>
      </c>
      <c r="F352" s="18"/>
      <c r="G352" s="18">
        <v>23</v>
      </c>
      <c r="H352" s="41"/>
      <c r="I352" s="21">
        <f>SUM(F352:H352)</f>
        <v>23</v>
      </c>
    </row>
    <row r="353" spans="2:9" ht="31.05" customHeight="1" x14ac:dyDescent="0.25">
      <c r="B353" s="13">
        <v>11</v>
      </c>
      <c r="C353" s="10" t="s">
        <v>487</v>
      </c>
      <c r="D353" s="13">
        <v>2000</v>
      </c>
      <c r="E353" s="9" t="s">
        <v>488</v>
      </c>
      <c r="F353" s="18"/>
      <c r="G353" s="18">
        <v>22</v>
      </c>
      <c r="H353" s="41"/>
      <c r="I353" s="21">
        <f>SUM(F353:H353)</f>
        <v>22</v>
      </c>
    </row>
    <row r="354" spans="2:9" ht="31.05" customHeight="1" x14ac:dyDescent="0.25">
      <c r="B354" s="13">
        <v>12</v>
      </c>
      <c r="C354" s="10" t="s">
        <v>491</v>
      </c>
      <c r="D354" s="13">
        <v>1992</v>
      </c>
      <c r="E354" s="9" t="s">
        <v>492</v>
      </c>
      <c r="F354" s="18"/>
      <c r="G354" s="18">
        <v>20</v>
      </c>
      <c r="H354" s="41"/>
      <c r="I354" s="21">
        <f>SUM(F354:H354)</f>
        <v>20</v>
      </c>
    </row>
    <row r="355" spans="2:9" ht="31.05" customHeight="1" x14ac:dyDescent="0.25">
      <c r="B355" s="22" t="s">
        <v>544</v>
      </c>
      <c r="C355" s="23"/>
      <c r="D355" s="23"/>
      <c r="E355" s="23"/>
      <c r="F355" s="23"/>
      <c r="G355" s="23"/>
      <c r="H355" s="23"/>
      <c r="I355" s="23"/>
    </row>
    <row r="356" spans="2:9" ht="31.05" customHeight="1" x14ac:dyDescent="0.25">
      <c r="B356" s="4" t="s">
        <v>5</v>
      </c>
      <c r="C356" s="4" t="s">
        <v>0</v>
      </c>
      <c r="D356" s="4" t="s">
        <v>1</v>
      </c>
      <c r="E356" s="4" t="s">
        <v>2</v>
      </c>
      <c r="F356" s="16" t="s">
        <v>258</v>
      </c>
      <c r="G356" s="16" t="s">
        <v>259</v>
      </c>
      <c r="H356" s="39" t="s">
        <v>511</v>
      </c>
      <c r="I356" s="15" t="s">
        <v>260</v>
      </c>
    </row>
    <row r="357" spans="2:9" ht="31.05" customHeight="1" x14ac:dyDescent="0.25">
      <c r="B357" s="13">
        <v>1</v>
      </c>
      <c r="C357" s="10" t="s">
        <v>545</v>
      </c>
      <c r="D357" s="13">
        <v>1967</v>
      </c>
      <c r="E357" s="9" t="s">
        <v>326</v>
      </c>
      <c r="F357" s="18"/>
      <c r="G357" s="18"/>
      <c r="H357" s="41">
        <v>33</v>
      </c>
      <c r="I357" s="21">
        <v>33</v>
      </c>
    </row>
    <row r="358" spans="2:9" ht="28.05" customHeight="1" x14ac:dyDescent="0.25">
      <c r="B358" s="22" t="s">
        <v>304</v>
      </c>
      <c r="C358" s="23"/>
      <c r="D358" s="23"/>
      <c r="E358" s="23"/>
      <c r="F358" s="23"/>
      <c r="G358" s="23"/>
      <c r="H358" s="23"/>
      <c r="I358" s="23"/>
    </row>
    <row r="359" spans="2:9" ht="28.05" customHeight="1" x14ac:dyDescent="0.25">
      <c r="B359" s="4" t="s">
        <v>5</v>
      </c>
      <c r="C359" s="4" t="s">
        <v>0</v>
      </c>
      <c r="D359" s="4" t="s">
        <v>1</v>
      </c>
      <c r="E359" s="4" t="s">
        <v>2</v>
      </c>
      <c r="F359" s="16" t="s">
        <v>258</v>
      </c>
      <c r="G359" s="16" t="s">
        <v>259</v>
      </c>
      <c r="H359" s="39" t="s">
        <v>511</v>
      </c>
      <c r="I359" s="15" t="s">
        <v>260</v>
      </c>
    </row>
    <row r="360" spans="2:9" ht="28.05" customHeight="1" x14ac:dyDescent="0.25">
      <c r="B360" s="13">
        <v>1</v>
      </c>
      <c r="C360" s="10" t="s">
        <v>309</v>
      </c>
      <c r="D360" s="13">
        <v>1978</v>
      </c>
      <c r="E360" s="9" t="s">
        <v>310</v>
      </c>
      <c r="F360" s="18">
        <v>29</v>
      </c>
      <c r="G360" s="18">
        <f>VLOOKUP(C360,'[3]9'!$D$34:$L$56,9,FALSE)</f>
        <v>29</v>
      </c>
      <c r="H360" s="41">
        <v>33</v>
      </c>
      <c r="I360" s="21">
        <f>SUM(F360:H360)</f>
        <v>91</v>
      </c>
    </row>
    <row r="361" spans="2:9" ht="28.05" customHeight="1" x14ac:dyDescent="0.25">
      <c r="B361" s="13">
        <v>2</v>
      </c>
      <c r="C361" s="10" t="s">
        <v>307</v>
      </c>
      <c r="D361" s="13">
        <v>1970</v>
      </c>
      <c r="E361" s="9" t="s">
        <v>308</v>
      </c>
      <c r="F361" s="18">
        <v>31</v>
      </c>
      <c r="G361" s="18">
        <f>VLOOKUP(C361,'[3]9'!$D$34:$L$56,9,FALSE)</f>
        <v>26</v>
      </c>
      <c r="H361" s="41">
        <v>29</v>
      </c>
      <c r="I361" s="21">
        <f>SUM(F361:H361)</f>
        <v>86</v>
      </c>
    </row>
    <row r="362" spans="2:9" ht="28.05" customHeight="1" x14ac:dyDescent="0.25">
      <c r="B362" s="13">
        <v>3</v>
      </c>
      <c r="C362" s="10" t="s">
        <v>315</v>
      </c>
      <c r="D362" s="13">
        <v>1972</v>
      </c>
      <c r="E362" s="9" t="s">
        <v>316</v>
      </c>
      <c r="F362" s="18">
        <v>24</v>
      </c>
      <c r="G362" s="18">
        <f>VLOOKUP(C362,'[3]9'!$D$34:$L$56,9,FALSE)</f>
        <v>27</v>
      </c>
      <c r="H362" s="41">
        <v>25</v>
      </c>
      <c r="I362" s="21">
        <f>SUM(F362:H362)</f>
        <v>76</v>
      </c>
    </row>
    <row r="363" spans="2:9" ht="28.05" customHeight="1" x14ac:dyDescent="0.25">
      <c r="B363" s="13">
        <v>4</v>
      </c>
      <c r="C363" s="10" t="s">
        <v>319</v>
      </c>
      <c r="D363" s="13">
        <v>1970</v>
      </c>
      <c r="E363" s="9" t="s">
        <v>320</v>
      </c>
      <c r="F363" s="18">
        <v>21</v>
      </c>
      <c r="G363" s="18">
        <f>VLOOKUP(C363,'[3]9'!$D$34:$L$56,9,FALSE)</f>
        <v>24</v>
      </c>
      <c r="H363" s="41">
        <v>24</v>
      </c>
      <c r="I363" s="21">
        <f>SUM(F363:H363)</f>
        <v>69</v>
      </c>
    </row>
    <row r="364" spans="2:9" ht="28.05" customHeight="1" x14ac:dyDescent="0.25">
      <c r="B364" s="13">
        <v>5</v>
      </c>
      <c r="C364" s="10" t="s">
        <v>305</v>
      </c>
      <c r="D364" s="13">
        <v>1975</v>
      </c>
      <c r="E364" s="9" t="s">
        <v>306</v>
      </c>
      <c r="F364" s="18">
        <v>33</v>
      </c>
      <c r="G364" s="18">
        <f>VLOOKUP(C364,'[3]9'!$D$34:$L$56,9,FALSE)</f>
        <v>33</v>
      </c>
      <c r="H364" s="41"/>
      <c r="I364" s="21">
        <f>SUM(F364:H364)</f>
        <v>66</v>
      </c>
    </row>
    <row r="365" spans="2:9" ht="28.05" customHeight="1" x14ac:dyDescent="0.25">
      <c r="B365" s="13">
        <v>6</v>
      </c>
      <c r="C365" s="10" t="s">
        <v>318</v>
      </c>
      <c r="D365" s="13">
        <v>1969</v>
      </c>
      <c r="E365" s="9" t="s">
        <v>267</v>
      </c>
      <c r="F365" s="18">
        <v>22</v>
      </c>
      <c r="G365" s="18">
        <f>VLOOKUP(C365,'[3]9'!$D$34:$L$56,9,FALSE)</f>
        <v>22</v>
      </c>
      <c r="H365" s="41">
        <v>21</v>
      </c>
      <c r="I365" s="21">
        <f>SUM(F365:H365)</f>
        <v>65</v>
      </c>
    </row>
    <row r="366" spans="2:9" ht="28.05" customHeight="1" x14ac:dyDescent="0.25">
      <c r="B366" s="13">
        <v>7</v>
      </c>
      <c r="C366" s="10" t="s">
        <v>321</v>
      </c>
      <c r="D366" s="13">
        <v>1972</v>
      </c>
      <c r="E366" s="9" t="s">
        <v>294</v>
      </c>
      <c r="F366" s="18">
        <v>20</v>
      </c>
      <c r="G366" s="18">
        <f>VLOOKUP(C366,'[3]9'!$D$34:$L$56,9,FALSE)</f>
        <v>17</v>
      </c>
      <c r="H366" s="41">
        <v>22</v>
      </c>
      <c r="I366" s="21">
        <f>SUM(F366:H366)</f>
        <v>59</v>
      </c>
    </row>
    <row r="367" spans="2:9" ht="28.05" customHeight="1" x14ac:dyDescent="0.25">
      <c r="B367" s="13">
        <v>8</v>
      </c>
      <c r="C367" s="10" t="s">
        <v>311</v>
      </c>
      <c r="D367" s="13">
        <v>1972</v>
      </c>
      <c r="E367" s="9" t="s">
        <v>312</v>
      </c>
      <c r="F367" s="18">
        <v>27</v>
      </c>
      <c r="G367" s="18"/>
      <c r="H367" s="41">
        <v>31</v>
      </c>
      <c r="I367" s="21">
        <f>SUM(F367:H367)</f>
        <v>58</v>
      </c>
    </row>
    <row r="368" spans="2:9" ht="28.05" customHeight="1" x14ac:dyDescent="0.25">
      <c r="B368" s="13">
        <v>9</v>
      </c>
      <c r="C368" s="10" t="s">
        <v>324</v>
      </c>
      <c r="D368" s="13">
        <v>1974</v>
      </c>
      <c r="E368" s="9" t="s">
        <v>6</v>
      </c>
      <c r="F368" s="18">
        <v>18</v>
      </c>
      <c r="G368" s="18">
        <f>VLOOKUP(C368,'[3]9'!$D$34:$L$56,9,FALSE)</f>
        <v>19</v>
      </c>
      <c r="H368" s="41">
        <v>19</v>
      </c>
      <c r="I368" s="21">
        <f>SUM(F368:H368)</f>
        <v>56</v>
      </c>
    </row>
    <row r="369" spans="2:9" ht="28.05" customHeight="1" x14ac:dyDescent="0.25">
      <c r="B369" s="13">
        <v>10</v>
      </c>
      <c r="C369" s="10" t="s">
        <v>314</v>
      </c>
      <c r="D369" s="13">
        <v>1975</v>
      </c>
      <c r="E369" s="9" t="s">
        <v>142</v>
      </c>
      <c r="F369" s="18">
        <v>25</v>
      </c>
      <c r="G369" s="18"/>
      <c r="H369" s="41">
        <v>26</v>
      </c>
      <c r="I369" s="21">
        <f>SUM(F369:H369)</f>
        <v>51</v>
      </c>
    </row>
    <row r="370" spans="2:9" ht="28.05" customHeight="1" x14ac:dyDescent="0.25">
      <c r="B370" s="13">
        <v>11</v>
      </c>
      <c r="C370" s="10" t="s">
        <v>496</v>
      </c>
      <c r="D370" s="13">
        <v>1972</v>
      </c>
      <c r="E370" s="9" t="s">
        <v>100</v>
      </c>
      <c r="F370" s="18"/>
      <c r="G370" s="18">
        <v>23</v>
      </c>
      <c r="H370" s="41">
        <v>27</v>
      </c>
      <c r="I370" s="21">
        <f>SUM(F370:H370)</f>
        <v>50</v>
      </c>
    </row>
    <row r="371" spans="2:9" ht="28.05" customHeight="1" x14ac:dyDescent="0.25">
      <c r="B371" s="13">
        <v>12</v>
      </c>
      <c r="C371" s="10" t="s">
        <v>331</v>
      </c>
      <c r="D371" s="13">
        <v>1970</v>
      </c>
      <c r="E371" s="9" t="s">
        <v>332</v>
      </c>
      <c r="F371" s="18">
        <v>14</v>
      </c>
      <c r="G371" s="18">
        <f>VLOOKUP(C371,'[3]9'!$D$34:$L$56,9,FALSE)</f>
        <v>16</v>
      </c>
      <c r="H371" s="41">
        <v>16</v>
      </c>
      <c r="I371" s="21">
        <f>SUM(F371:H371)</f>
        <v>46</v>
      </c>
    </row>
    <row r="372" spans="2:9" ht="28.05" customHeight="1" x14ac:dyDescent="0.25">
      <c r="B372" s="13">
        <v>12</v>
      </c>
      <c r="C372" s="10" t="s">
        <v>329</v>
      </c>
      <c r="D372" s="13">
        <v>1974</v>
      </c>
      <c r="E372" s="9" t="s">
        <v>330</v>
      </c>
      <c r="F372" s="18">
        <v>15</v>
      </c>
      <c r="G372" s="18">
        <f>VLOOKUP(C372,'[3]9'!$D$34:$L$56,9,FALSE)</f>
        <v>13</v>
      </c>
      <c r="H372" s="41">
        <v>18</v>
      </c>
      <c r="I372" s="21">
        <f>SUM(F372:H372)</f>
        <v>46</v>
      </c>
    </row>
    <row r="373" spans="2:9" ht="28.05" customHeight="1" x14ac:dyDescent="0.25">
      <c r="B373" s="13">
        <v>14</v>
      </c>
      <c r="C373" s="10" t="s">
        <v>497</v>
      </c>
      <c r="D373" s="13">
        <v>1970</v>
      </c>
      <c r="E373" s="9" t="s">
        <v>6</v>
      </c>
      <c r="F373" s="18"/>
      <c r="G373" s="18">
        <v>20</v>
      </c>
      <c r="H373" s="41">
        <v>23</v>
      </c>
      <c r="I373" s="21">
        <f>SUM(F373:H373)</f>
        <v>43</v>
      </c>
    </row>
    <row r="374" spans="2:9" ht="28.05" customHeight="1" x14ac:dyDescent="0.25">
      <c r="B374" s="13">
        <v>15</v>
      </c>
      <c r="C374" s="10" t="s">
        <v>322</v>
      </c>
      <c r="D374" s="13">
        <v>1970</v>
      </c>
      <c r="E374" s="9" t="s">
        <v>323</v>
      </c>
      <c r="F374" s="18">
        <v>19</v>
      </c>
      <c r="G374" s="18">
        <f>VLOOKUP(C374,'[3]9'!$D$34:$L$56,9,FALSE)</f>
        <v>21</v>
      </c>
      <c r="H374" s="41"/>
      <c r="I374" s="21">
        <f>SUM(F374:H374)</f>
        <v>40</v>
      </c>
    </row>
    <row r="375" spans="2:9" ht="28.05" customHeight="1" x14ac:dyDescent="0.25">
      <c r="B375" s="13">
        <v>15</v>
      </c>
      <c r="C375" s="10" t="s">
        <v>333</v>
      </c>
      <c r="D375" s="13">
        <v>1973</v>
      </c>
      <c r="E375" s="9" t="s">
        <v>179</v>
      </c>
      <c r="F375" s="18">
        <v>13</v>
      </c>
      <c r="G375" s="18">
        <f>VLOOKUP(C375,'[3]9'!$D$34:$L$56,9,FALSE)</f>
        <v>12</v>
      </c>
      <c r="H375" s="41">
        <v>15</v>
      </c>
      <c r="I375" s="21">
        <f>SUM(F375:H375)</f>
        <v>40</v>
      </c>
    </row>
    <row r="376" spans="2:9" ht="28.05" customHeight="1" x14ac:dyDescent="0.25">
      <c r="B376" s="13">
        <v>17</v>
      </c>
      <c r="C376" s="10" t="s">
        <v>334</v>
      </c>
      <c r="D376" s="13">
        <v>1972</v>
      </c>
      <c r="E376" s="9" t="s">
        <v>335</v>
      </c>
      <c r="F376" s="18">
        <v>12</v>
      </c>
      <c r="G376" s="18">
        <f>VLOOKUP(C376,'[3]9'!$D$34:$L$56,9,FALSE)</f>
        <v>11</v>
      </c>
      <c r="H376" s="41">
        <v>14</v>
      </c>
      <c r="I376" s="21">
        <f>SUM(F376:H376)</f>
        <v>37</v>
      </c>
    </row>
    <row r="377" spans="2:9" ht="28.05" customHeight="1" x14ac:dyDescent="0.25">
      <c r="B377" s="13">
        <v>17</v>
      </c>
      <c r="C377" s="10" t="s">
        <v>325</v>
      </c>
      <c r="D377" s="13">
        <v>1973</v>
      </c>
      <c r="E377" s="9" t="s">
        <v>326</v>
      </c>
      <c r="F377" s="18">
        <v>17</v>
      </c>
      <c r="G377" s="18"/>
      <c r="H377" s="41">
        <v>20</v>
      </c>
      <c r="I377" s="21">
        <f>SUM(F377:H377)</f>
        <v>37</v>
      </c>
    </row>
    <row r="378" spans="2:9" ht="28.05" customHeight="1" x14ac:dyDescent="0.25">
      <c r="B378" s="13">
        <v>19</v>
      </c>
      <c r="C378" s="10" t="s">
        <v>336</v>
      </c>
      <c r="D378" s="13">
        <v>1978</v>
      </c>
      <c r="E378" s="9" t="s">
        <v>337</v>
      </c>
      <c r="F378" s="18">
        <v>11</v>
      </c>
      <c r="G378" s="18">
        <f>VLOOKUP(C378,'[3]9'!$D$34:$L$56,9,FALSE)</f>
        <v>8</v>
      </c>
      <c r="H378" s="41">
        <v>13</v>
      </c>
      <c r="I378" s="21">
        <f>SUM(F378:H378)</f>
        <v>32</v>
      </c>
    </row>
    <row r="379" spans="2:9" ht="28.05" customHeight="1" x14ac:dyDescent="0.25">
      <c r="B379" s="13">
        <v>19</v>
      </c>
      <c r="C379" s="10" t="s">
        <v>499</v>
      </c>
      <c r="D379" s="13">
        <v>1972</v>
      </c>
      <c r="E379" s="9" t="s">
        <v>365</v>
      </c>
      <c r="F379" s="18"/>
      <c r="G379" s="18">
        <v>15</v>
      </c>
      <c r="H379" s="41">
        <v>17</v>
      </c>
      <c r="I379" s="21">
        <f>SUM(F379:H379)</f>
        <v>32</v>
      </c>
    </row>
    <row r="380" spans="2:9" ht="28.05" customHeight="1" x14ac:dyDescent="0.25">
      <c r="B380" s="13">
        <v>21</v>
      </c>
      <c r="C380" s="10" t="s">
        <v>493</v>
      </c>
      <c r="D380" s="13">
        <v>1975</v>
      </c>
      <c r="E380" s="9" t="s">
        <v>494</v>
      </c>
      <c r="F380" s="18"/>
      <c r="G380" s="18">
        <v>31</v>
      </c>
      <c r="H380" s="41"/>
      <c r="I380" s="21">
        <f>SUM(F380:H380)</f>
        <v>31</v>
      </c>
    </row>
    <row r="381" spans="2:9" ht="28.05" customHeight="1" x14ac:dyDescent="0.25">
      <c r="B381" s="13">
        <v>22</v>
      </c>
      <c r="C381" s="10" t="s">
        <v>327</v>
      </c>
      <c r="D381" s="13">
        <v>1972</v>
      </c>
      <c r="E381" s="9" t="s">
        <v>328</v>
      </c>
      <c r="F381" s="18">
        <v>16</v>
      </c>
      <c r="G381" s="18">
        <f>VLOOKUP(C381,'[3]9'!$D$34:$L$56,9,FALSE)</f>
        <v>14</v>
      </c>
      <c r="H381" s="41"/>
      <c r="I381" s="21">
        <f>SUM(F381:H381)</f>
        <v>30</v>
      </c>
    </row>
    <row r="382" spans="2:9" ht="28.05" customHeight="1" x14ac:dyDescent="0.25">
      <c r="B382" s="13">
        <v>23</v>
      </c>
      <c r="C382" s="10" t="s">
        <v>313</v>
      </c>
      <c r="D382" s="13">
        <v>1969</v>
      </c>
      <c r="E382" s="9" t="s">
        <v>128</v>
      </c>
      <c r="F382" s="18">
        <v>26</v>
      </c>
      <c r="G382" s="18"/>
      <c r="H382" s="41"/>
      <c r="I382" s="21">
        <f>SUM(F382:H382)</f>
        <v>26</v>
      </c>
    </row>
    <row r="383" spans="2:9" ht="28.05" customHeight="1" x14ac:dyDescent="0.25">
      <c r="B383" s="13">
        <v>24</v>
      </c>
      <c r="C383" s="10" t="s">
        <v>495</v>
      </c>
      <c r="D383" s="13">
        <v>1972</v>
      </c>
      <c r="E383" s="9" t="s">
        <v>312</v>
      </c>
      <c r="F383" s="18"/>
      <c r="G383" s="18">
        <v>25</v>
      </c>
      <c r="H383" s="41"/>
      <c r="I383" s="21">
        <f>SUM(F383:H383)</f>
        <v>25</v>
      </c>
    </row>
    <row r="384" spans="2:9" ht="28.05" customHeight="1" x14ac:dyDescent="0.25">
      <c r="B384" s="13">
        <v>25</v>
      </c>
      <c r="C384" s="10" t="s">
        <v>317</v>
      </c>
      <c r="D384" s="13">
        <v>1976</v>
      </c>
      <c r="E384" s="9" t="s">
        <v>105</v>
      </c>
      <c r="F384" s="18">
        <v>23</v>
      </c>
      <c r="G384" s="18"/>
      <c r="H384" s="41"/>
      <c r="I384" s="21">
        <f>SUM(F384:H384)</f>
        <v>23</v>
      </c>
    </row>
    <row r="385" spans="2:9" ht="28.05" customHeight="1" x14ac:dyDescent="0.25">
      <c r="B385" s="13">
        <v>26</v>
      </c>
      <c r="C385" s="10" t="s">
        <v>85</v>
      </c>
      <c r="D385" s="13">
        <v>1971</v>
      </c>
      <c r="E385" s="9" t="s">
        <v>498</v>
      </c>
      <c r="F385" s="18"/>
      <c r="G385" s="18">
        <v>18</v>
      </c>
      <c r="H385" s="41"/>
      <c r="I385" s="21">
        <f>SUM(F385:H385)</f>
        <v>18</v>
      </c>
    </row>
    <row r="386" spans="2:9" ht="28.05" customHeight="1" x14ac:dyDescent="0.25">
      <c r="B386" s="13">
        <v>27</v>
      </c>
      <c r="C386" s="10" t="s">
        <v>500</v>
      </c>
      <c r="D386" s="13">
        <v>1969</v>
      </c>
      <c r="E386" s="9" t="s">
        <v>501</v>
      </c>
      <c r="F386" s="18"/>
      <c r="G386" s="18">
        <v>10</v>
      </c>
      <c r="H386" s="41"/>
      <c r="I386" s="21">
        <f>SUM(F386:H386)</f>
        <v>10</v>
      </c>
    </row>
    <row r="387" spans="2:9" ht="28.05" customHeight="1" x14ac:dyDescent="0.25">
      <c r="B387" s="13">
        <v>28</v>
      </c>
      <c r="C387" s="10" t="s">
        <v>502</v>
      </c>
      <c r="D387" s="13">
        <v>1974</v>
      </c>
      <c r="E387" s="9" t="s">
        <v>503</v>
      </c>
      <c r="F387" s="18"/>
      <c r="G387" s="18">
        <v>9</v>
      </c>
      <c r="H387" s="41"/>
      <c r="I387" s="21">
        <f>SUM(F387:H387)</f>
        <v>9</v>
      </c>
    </row>
    <row r="388" spans="2:9" ht="28.05" customHeight="1" x14ac:dyDescent="0.25">
      <c r="B388" s="22" t="s">
        <v>338</v>
      </c>
      <c r="C388" s="23"/>
      <c r="D388" s="23"/>
      <c r="E388" s="23"/>
      <c r="F388" s="23"/>
      <c r="G388" s="23"/>
      <c r="H388" s="23"/>
      <c r="I388" s="23"/>
    </row>
    <row r="389" spans="2:9" ht="28.05" customHeight="1" x14ac:dyDescent="0.25">
      <c r="B389" s="4" t="s">
        <v>5</v>
      </c>
      <c r="C389" s="4" t="s">
        <v>0</v>
      </c>
      <c r="D389" s="4" t="s">
        <v>1</v>
      </c>
      <c r="E389" s="4" t="s">
        <v>2</v>
      </c>
      <c r="F389" s="16" t="s">
        <v>258</v>
      </c>
      <c r="G389" s="16" t="s">
        <v>259</v>
      </c>
      <c r="H389" s="39" t="s">
        <v>511</v>
      </c>
      <c r="I389" s="15" t="s">
        <v>260</v>
      </c>
    </row>
    <row r="390" spans="2:9" ht="28.05" customHeight="1" x14ac:dyDescent="0.25">
      <c r="B390" s="13">
        <v>1</v>
      </c>
      <c r="C390" s="10" t="s">
        <v>343</v>
      </c>
      <c r="D390" s="13">
        <v>1991</v>
      </c>
      <c r="E390" s="9" t="s">
        <v>344</v>
      </c>
      <c r="F390" s="18">
        <v>29</v>
      </c>
      <c r="G390" s="18">
        <f>VLOOKUP(C390,'[3]9'!$D$16:$L$31,9,FALSE)</f>
        <v>31</v>
      </c>
      <c r="H390" s="41">
        <v>31</v>
      </c>
      <c r="I390" s="21">
        <f>SUM(F390:H390)</f>
        <v>91</v>
      </c>
    </row>
    <row r="391" spans="2:9" ht="28.05" customHeight="1" x14ac:dyDescent="0.25">
      <c r="B391" s="13">
        <v>2</v>
      </c>
      <c r="C391" s="10" t="s">
        <v>356</v>
      </c>
      <c r="D391" s="13">
        <v>1994</v>
      </c>
      <c r="E391" s="9" t="s">
        <v>6</v>
      </c>
      <c r="F391" s="18">
        <v>21</v>
      </c>
      <c r="G391" s="18">
        <f>VLOOKUP(C391,'[3]9'!$D$16:$L$31,9,FALSE)</f>
        <v>29</v>
      </c>
      <c r="H391" s="41">
        <v>25</v>
      </c>
      <c r="I391" s="21">
        <f>SUM(F391:H391)</f>
        <v>75</v>
      </c>
    </row>
    <row r="392" spans="2:9" ht="28.05" customHeight="1" x14ac:dyDescent="0.25">
      <c r="B392" s="13">
        <v>3</v>
      </c>
      <c r="C392" s="10" t="s">
        <v>357</v>
      </c>
      <c r="D392" s="13">
        <v>1998</v>
      </c>
      <c r="E392" s="9" t="s">
        <v>358</v>
      </c>
      <c r="F392" s="18">
        <v>20</v>
      </c>
      <c r="G392" s="18">
        <f>VLOOKUP(C392,'[3]9'!$D$16:$L$31,9,FALSE)</f>
        <v>27</v>
      </c>
      <c r="H392" s="41">
        <v>26</v>
      </c>
      <c r="I392" s="21">
        <f>SUM(F392:H392)</f>
        <v>73</v>
      </c>
    </row>
    <row r="393" spans="2:9" ht="28.05" customHeight="1" x14ac:dyDescent="0.25">
      <c r="B393" s="13">
        <v>4</v>
      </c>
      <c r="C393" s="10" t="s">
        <v>339</v>
      </c>
      <c r="D393" s="13">
        <v>1995</v>
      </c>
      <c r="E393" s="9" t="s">
        <v>340</v>
      </c>
      <c r="F393" s="18">
        <v>33</v>
      </c>
      <c r="G393" s="18"/>
      <c r="H393" s="41">
        <v>33</v>
      </c>
      <c r="I393" s="21">
        <f>SUM(F393:H393)</f>
        <v>66</v>
      </c>
    </row>
    <row r="394" spans="2:9" ht="28.05" customHeight="1" x14ac:dyDescent="0.25">
      <c r="B394" s="13">
        <v>5</v>
      </c>
      <c r="C394" s="10" t="s">
        <v>364</v>
      </c>
      <c r="D394" s="13">
        <v>1989</v>
      </c>
      <c r="E394" s="9" t="s">
        <v>365</v>
      </c>
      <c r="F394" s="18">
        <v>16</v>
      </c>
      <c r="G394" s="18">
        <f>VLOOKUP(C394,'[3]9'!$D$16:$L$31,9,FALSE)</f>
        <v>25</v>
      </c>
      <c r="H394" s="41">
        <v>23</v>
      </c>
      <c r="I394" s="21">
        <f>SUM(F394:H394)</f>
        <v>64</v>
      </c>
    </row>
    <row r="395" spans="2:9" ht="28.05" customHeight="1" x14ac:dyDescent="0.25">
      <c r="B395" s="13">
        <v>6</v>
      </c>
      <c r="C395" s="10" t="s">
        <v>345</v>
      </c>
      <c r="D395" s="13">
        <v>1987</v>
      </c>
      <c r="E395" s="9" t="s">
        <v>346</v>
      </c>
      <c r="F395" s="18">
        <v>27</v>
      </c>
      <c r="G395" s="18">
        <f>VLOOKUP(C395,'[3]9'!$D$16:$L$31,9,FALSE)</f>
        <v>33</v>
      </c>
      <c r="H395" s="41"/>
      <c r="I395" s="21">
        <f>SUM(F395:H395)</f>
        <v>60</v>
      </c>
    </row>
    <row r="396" spans="2:9" ht="28.05" customHeight="1" x14ac:dyDescent="0.25">
      <c r="B396" s="13">
        <v>6</v>
      </c>
      <c r="C396" s="10" t="s">
        <v>366</v>
      </c>
      <c r="D396" s="13">
        <v>1979</v>
      </c>
      <c r="E396" s="9" t="s">
        <v>367</v>
      </c>
      <c r="F396" s="18">
        <v>15</v>
      </c>
      <c r="G396" s="18">
        <f>VLOOKUP(C396,'[3]9'!$D$16:$L$31,9,FALSE)</f>
        <v>24</v>
      </c>
      <c r="H396" s="41">
        <v>21</v>
      </c>
      <c r="I396" s="21">
        <f>SUM(F396:H396)</f>
        <v>60</v>
      </c>
    </row>
    <row r="397" spans="2:9" ht="28.05" customHeight="1" x14ac:dyDescent="0.25">
      <c r="B397" s="13">
        <v>8</v>
      </c>
      <c r="C397" s="10" t="s">
        <v>360</v>
      </c>
      <c r="D397" s="13">
        <v>1990</v>
      </c>
      <c r="E397" s="9" t="s">
        <v>361</v>
      </c>
      <c r="F397" s="18">
        <v>18</v>
      </c>
      <c r="G397" s="18">
        <f>VLOOKUP(C397,'[3]9'!$D$16:$L$31,9,FALSE)</f>
        <v>18</v>
      </c>
      <c r="H397" s="41">
        <v>18</v>
      </c>
      <c r="I397" s="21">
        <f>SUM(F397:H397)</f>
        <v>54</v>
      </c>
    </row>
    <row r="398" spans="2:9" ht="28.05" customHeight="1" x14ac:dyDescent="0.25">
      <c r="B398" s="13">
        <v>8</v>
      </c>
      <c r="C398" s="10" t="s">
        <v>349</v>
      </c>
      <c r="D398" s="13">
        <v>2000</v>
      </c>
      <c r="E398" s="9" t="s">
        <v>350</v>
      </c>
      <c r="F398" s="18">
        <v>25</v>
      </c>
      <c r="G398" s="18"/>
      <c r="H398" s="41">
        <v>29</v>
      </c>
      <c r="I398" s="21">
        <f>SUM(F398:H398)</f>
        <v>54</v>
      </c>
    </row>
    <row r="399" spans="2:9" ht="28.05" customHeight="1" x14ac:dyDescent="0.25">
      <c r="B399" s="13">
        <v>10</v>
      </c>
      <c r="C399" s="10" t="s">
        <v>368</v>
      </c>
      <c r="D399" s="13">
        <v>1993</v>
      </c>
      <c r="E399" s="9" t="s">
        <v>369</v>
      </c>
      <c r="F399" s="18">
        <v>14</v>
      </c>
      <c r="G399" s="18">
        <f>VLOOKUP(C399,'[3]9'!$D$16:$L$31,9,FALSE)</f>
        <v>21</v>
      </c>
      <c r="H399" s="41">
        <v>16</v>
      </c>
      <c r="I399" s="21">
        <f>SUM(F399:H399)</f>
        <v>51</v>
      </c>
    </row>
    <row r="400" spans="2:9" ht="28.05" customHeight="1" x14ac:dyDescent="0.25">
      <c r="B400" s="13">
        <v>11</v>
      </c>
      <c r="C400" s="10" t="s">
        <v>370</v>
      </c>
      <c r="D400" s="13">
        <v>1986</v>
      </c>
      <c r="E400" s="9" t="s">
        <v>371</v>
      </c>
      <c r="F400" s="18">
        <v>13</v>
      </c>
      <c r="G400" s="18">
        <f>VLOOKUP(C400,'[3]9'!$D$16:$L$31,9,FALSE)</f>
        <v>17</v>
      </c>
      <c r="H400" s="41">
        <v>17</v>
      </c>
      <c r="I400" s="21">
        <f>SUM(F400:H400)</f>
        <v>47</v>
      </c>
    </row>
    <row r="401" spans="2:9" ht="28.05" customHeight="1" x14ac:dyDescent="0.25">
      <c r="B401" s="13">
        <v>12</v>
      </c>
      <c r="C401" s="10" t="s">
        <v>505</v>
      </c>
      <c r="D401" s="13">
        <v>1980</v>
      </c>
      <c r="E401" s="9" t="s">
        <v>506</v>
      </c>
      <c r="F401" s="18"/>
      <c r="G401" s="18">
        <v>23</v>
      </c>
      <c r="H401" s="41">
        <v>20</v>
      </c>
      <c r="I401" s="21">
        <f>SUM(F401:H401)</f>
        <v>43</v>
      </c>
    </row>
    <row r="402" spans="2:9" ht="28.05" customHeight="1" x14ac:dyDescent="0.25">
      <c r="B402" s="13">
        <v>13</v>
      </c>
      <c r="C402" s="10" t="s">
        <v>508</v>
      </c>
      <c r="D402" s="13">
        <v>1985</v>
      </c>
      <c r="E402" s="9" t="s">
        <v>506</v>
      </c>
      <c r="F402" s="18"/>
      <c r="G402" s="18">
        <v>20</v>
      </c>
      <c r="H402" s="41">
        <v>19</v>
      </c>
      <c r="I402" s="21">
        <f>SUM(F402:H402)</f>
        <v>39</v>
      </c>
    </row>
    <row r="403" spans="2:9" ht="28.05" customHeight="1" x14ac:dyDescent="0.25">
      <c r="B403" s="13">
        <v>14</v>
      </c>
      <c r="C403" s="10" t="s">
        <v>375</v>
      </c>
      <c r="D403" s="13">
        <v>1984</v>
      </c>
      <c r="E403" s="9" t="s">
        <v>376</v>
      </c>
      <c r="F403" s="18">
        <v>10</v>
      </c>
      <c r="G403" s="18">
        <f>VLOOKUP(C403,'[3]9'!$D$16:$L$31,9,FALSE)</f>
        <v>15</v>
      </c>
      <c r="H403" s="41">
        <v>13</v>
      </c>
      <c r="I403" s="21">
        <f>SUM(F403:H403)</f>
        <v>38</v>
      </c>
    </row>
    <row r="404" spans="2:9" ht="28.05" customHeight="1" x14ac:dyDescent="0.25">
      <c r="B404" s="13">
        <v>15</v>
      </c>
      <c r="C404" s="10" t="s">
        <v>341</v>
      </c>
      <c r="D404" s="13">
        <v>2000</v>
      </c>
      <c r="E404" s="9" t="s">
        <v>342</v>
      </c>
      <c r="F404" s="18">
        <v>31</v>
      </c>
      <c r="G404" s="18"/>
      <c r="H404" s="41"/>
      <c r="I404" s="21">
        <f>SUM(F404:H404)</f>
        <v>31</v>
      </c>
    </row>
    <row r="405" spans="2:9" ht="28.05" customHeight="1" x14ac:dyDescent="0.25">
      <c r="B405" s="13">
        <v>16</v>
      </c>
      <c r="C405" s="10" t="s">
        <v>372</v>
      </c>
      <c r="D405" s="13">
        <v>1983</v>
      </c>
      <c r="E405" s="9" t="s">
        <v>373</v>
      </c>
      <c r="F405" s="18">
        <v>12</v>
      </c>
      <c r="G405" s="18">
        <f>VLOOKUP(C405,'[3]9'!$D$16:$L$31,9,FALSE)</f>
        <v>16</v>
      </c>
      <c r="H405" s="41"/>
      <c r="I405" s="21">
        <f>SUM(F405:H405)</f>
        <v>28</v>
      </c>
    </row>
    <row r="406" spans="2:9" ht="28.05" customHeight="1" x14ac:dyDescent="0.25">
      <c r="B406" s="13">
        <v>17</v>
      </c>
      <c r="C406" s="10" t="s">
        <v>584</v>
      </c>
      <c r="D406" s="13">
        <v>1998</v>
      </c>
      <c r="E406" s="9" t="s">
        <v>6</v>
      </c>
      <c r="F406" s="18"/>
      <c r="G406" s="18"/>
      <c r="H406" s="41">
        <v>27</v>
      </c>
      <c r="I406" s="21">
        <f>SUM(F406:H406)</f>
        <v>27</v>
      </c>
    </row>
    <row r="407" spans="2:9" ht="28.05" customHeight="1" x14ac:dyDescent="0.25">
      <c r="B407" s="13">
        <v>18</v>
      </c>
      <c r="C407" s="10" t="s">
        <v>347</v>
      </c>
      <c r="D407" s="13">
        <v>1993</v>
      </c>
      <c r="E407" s="9" t="s">
        <v>348</v>
      </c>
      <c r="F407" s="18">
        <v>26</v>
      </c>
      <c r="G407" s="18"/>
      <c r="H407" s="41"/>
      <c r="I407" s="21">
        <f>SUM(F407:H407)</f>
        <v>26</v>
      </c>
    </row>
    <row r="408" spans="2:9" ht="28.05" customHeight="1" x14ac:dyDescent="0.25">
      <c r="B408" s="13">
        <v>18</v>
      </c>
      <c r="C408" s="10" t="s">
        <v>504</v>
      </c>
      <c r="D408" s="13">
        <v>1979</v>
      </c>
      <c r="E408" s="9" t="s">
        <v>6</v>
      </c>
      <c r="F408" s="18"/>
      <c r="G408" s="18">
        <v>26</v>
      </c>
      <c r="H408" s="41"/>
      <c r="I408" s="21">
        <f>SUM(F408:H408)</f>
        <v>26</v>
      </c>
    </row>
    <row r="409" spans="2:9" ht="28.05" customHeight="1" x14ac:dyDescent="0.25">
      <c r="B409" s="13">
        <v>20</v>
      </c>
      <c r="C409" s="10" t="s">
        <v>351</v>
      </c>
      <c r="D409" s="13">
        <v>1986</v>
      </c>
      <c r="E409" s="9" t="s">
        <v>352</v>
      </c>
      <c r="F409" s="18">
        <v>24</v>
      </c>
      <c r="G409" s="18"/>
      <c r="H409" s="41"/>
      <c r="I409" s="21">
        <f>SUM(F409:H409)</f>
        <v>24</v>
      </c>
    </row>
    <row r="410" spans="2:9" ht="28.05" customHeight="1" x14ac:dyDescent="0.25">
      <c r="B410" s="13">
        <v>20</v>
      </c>
      <c r="C410" s="10" t="s">
        <v>585</v>
      </c>
      <c r="D410" s="13">
        <v>1997</v>
      </c>
      <c r="E410" s="9" t="s">
        <v>350</v>
      </c>
      <c r="F410" s="18"/>
      <c r="G410" s="18"/>
      <c r="H410" s="41">
        <v>24</v>
      </c>
      <c r="I410" s="21">
        <f>SUM(F410:H410)</f>
        <v>24</v>
      </c>
    </row>
    <row r="411" spans="2:9" ht="28.05" customHeight="1" x14ac:dyDescent="0.25">
      <c r="B411" s="13">
        <v>22</v>
      </c>
      <c r="C411" s="10" t="s">
        <v>353</v>
      </c>
      <c r="D411" s="13">
        <v>2000</v>
      </c>
      <c r="E411" s="9" t="s">
        <v>128</v>
      </c>
      <c r="F411" s="18">
        <v>23</v>
      </c>
      <c r="G411" s="18"/>
      <c r="H411" s="41"/>
      <c r="I411" s="21">
        <f>SUM(F411:H411)</f>
        <v>23</v>
      </c>
    </row>
    <row r="412" spans="2:9" ht="28.05" customHeight="1" x14ac:dyDescent="0.25">
      <c r="B412" s="13">
        <v>23</v>
      </c>
      <c r="C412" s="10" t="s">
        <v>354</v>
      </c>
      <c r="D412" s="13">
        <v>1993</v>
      </c>
      <c r="E412" s="9" t="s">
        <v>355</v>
      </c>
      <c r="F412" s="18">
        <v>22</v>
      </c>
      <c r="G412" s="18"/>
      <c r="H412" s="41"/>
      <c r="I412" s="21">
        <f>SUM(F412:H412)</f>
        <v>22</v>
      </c>
    </row>
    <row r="413" spans="2:9" ht="28.05" customHeight="1" x14ac:dyDescent="0.25">
      <c r="B413" s="13">
        <v>23</v>
      </c>
      <c r="C413" s="10" t="s">
        <v>507</v>
      </c>
      <c r="D413" s="13">
        <v>2000</v>
      </c>
      <c r="E413" s="9" t="b">
        <v>1</v>
      </c>
      <c r="F413" s="18"/>
      <c r="G413" s="18">
        <v>22</v>
      </c>
      <c r="H413" s="41"/>
      <c r="I413" s="21">
        <f>SUM(F413:H413)</f>
        <v>22</v>
      </c>
    </row>
    <row r="414" spans="2:9" ht="28.05" customHeight="1" x14ac:dyDescent="0.25">
      <c r="B414" s="13">
        <v>23</v>
      </c>
      <c r="C414" s="10" t="s">
        <v>586</v>
      </c>
      <c r="D414" s="13">
        <v>1981</v>
      </c>
      <c r="E414" s="9" t="s">
        <v>43</v>
      </c>
      <c r="F414" s="18"/>
      <c r="G414" s="18"/>
      <c r="H414" s="41">
        <v>22</v>
      </c>
      <c r="I414" s="21">
        <f>SUM(F414:H414)</f>
        <v>22</v>
      </c>
    </row>
    <row r="415" spans="2:9" ht="28.05" customHeight="1" x14ac:dyDescent="0.25">
      <c r="B415" s="13">
        <v>26</v>
      </c>
      <c r="C415" s="10" t="s">
        <v>359</v>
      </c>
      <c r="D415" s="13">
        <v>1981</v>
      </c>
      <c r="E415" s="9" t="s">
        <v>43</v>
      </c>
      <c r="F415" s="18">
        <v>19</v>
      </c>
      <c r="G415" s="18"/>
      <c r="H415" s="41"/>
      <c r="I415" s="21">
        <f>SUM(F415:H415)</f>
        <v>19</v>
      </c>
    </row>
    <row r="416" spans="2:9" ht="28.05" customHeight="1" x14ac:dyDescent="0.25">
      <c r="B416" s="13">
        <v>26</v>
      </c>
      <c r="C416" s="10" t="s">
        <v>509</v>
      </c>
      <c r="D416" s="13">
        <v>1980</v>
      </c>
      <c r="E416" s="9" t="s">
        <v>510</v>
      </c>
      <c r="F416" s="18"/>
      <c r="G416" s="18">
        <v>19</v>
      </c>
      <c r="H416" s="41"/>
      <c r="I416" s="21">
        <f>SUM(F416:H416)</f>
        <v>19</v>
      </c>
    </row>
    <row r="417" spans="2:9" ht="28.05" customHeight="1" x14ac:dyDescent="0.25">
      <c r="B417" s="13">
        <v>28</v>
      </c>
      <c r="C417" s="10" t="s">
        <v>362</v>
      </c>
      <c r="D417" s="13">
        <v>1986</v>
      </c>
      <c r="E417" s="9" t="s">
        <v>363</v>
      </c>
      <c r="F417" s="18">
        <v>17</v>
      </c>
      <c r="G417" s="18"/>
      <c r="H417" s="41"/>
      <c r="I417" s="21">
        <f>SUM(F417:H417)</f>
        <v>17</v>
      </c>
    </row>
    <row r="418" spans="2:9" ht="28.05" customHeight="1" x14ac:dyDescent="0.25">
      <c r="B418" s="13">
        <v>29</v>
      </c>
      <c r="C418" s="10" t="s">
        <v>587</v>
      </c>
      <c r="D418" s="13">
        <v>2000</v>
      </c>
      <c r="E418" s="9" t="s">
        <v>588</v>
      </c>
      <c r="F418" s="18"/>
      <c r="G418" s="18"/>
      <c r="H418" s="41">
        <v>15</v>
      </c>
      <c r="I418" s="21">
        <f>SUM(F418:H418)</f>
        <v>15</v>
      </c>
    </row>
    <row r="419" spans="2:9" ht="28.05" customHeight="1" x14ac:dyDescent="0.25">
      <c r="B419" s="13">
        <v>30</v>
      </c>
      <c r="C419" s="10" t="s">
        <v>589</v>
      </c>
      <c r="D419" s="13">
        <v>2000</v>
      </c>
      <c r="E419" s="9" t="s">
        <v>277</v>
      </c>
      <c r="F419" s="18"/>
      <c r="G419" s="18"/>
      <c r="H419" s="41">
        <v>14</v>
      </c>
      <c r="I419" s="21">
        <f>SUM(F419:H419)</f>
        <v>14</v>
      </c>
    </row>
    <row r="420" spans="2:9" ht="28.05" customHeight="1" x14ac:dyDescent="0.25">
      <c r="B420" s="13">
        <v>31</v>
      </c>
      <c r="C420" s="10" t="s">
        <v>590</v>
      </c>
      <c r="D420" s="13">
        <v>1998</v>
      </c>
      <c r="E420" s="9" t="s">
        <v>591</v>
      </c>
      <c r="F420" s="18"/>
      <c r="G420" s="18"/>
      <c r="H420" s="41">
        <v>12</v>
      </c>
      <c r="I420" s="21">
        <f>SUM(F420:H420)</f>
        <v>12</v>
      </c>
    </row>
    <row r="421" spans="2:9" ht="28.05" customHeight="1" x14ac:dyDescent="0.25">
      <c r="B421" s="13">
        <v>32</v>
      </c>
      <c r="C421" s="10" t="s">
        <v>374</v>
      </c>
      <c r="D421" s="13">
        <v>1981</v>
      </c>
      <c r="E421" s="9" t="s">
        <v>6</v>
      </c>
      <c r="F421" s="18">
        <v>11</v>
      </c>
      <c r="G421" s="18"/>
      <c r="H421" s="41"/>
      <c r="I421" s="21">
        <f>SUM(F421:H421)</f>
        <v>11</v>
      </c>
    </row>
  </sheetData>
  <sortState ref="B390:I421">
    <sortCondition descending="1" ref="I390:I421"/>
  </sortState>
  <mergeCells count="27">
    <mergeCell ref="B1:I1"/>
    <mergeCell ref="B9:I9"/>
    <mergeCell ref="B25:I25"/>
    <mergeCell ref="B36:I36"/>
    <mergeCell ref="B48:I48"/>
    <mergeCell ref="B5:I5"/>
    <mergeCell ref="B388:I388"/>
    <mergeCell ref="B266:I266"/>
    <mergeCell ref="B280:I280"/>
    <mergeCell ref="B2:I2"/>
    <mergeCell ref="B3:I3"/>
    <mergeCell ref="B59:I59"/>
    <mergeCell ref="B85:I85"/>
    <mergeCell ref="B107:I107"/>
    <mergeCell ref="B140:I140"/>
    <mergeCell ref="B178:I178"/>
    <mergeCell ref="B183:I183"/>
    <mergeCell ref="B192:I192"/>
    <mergeCell ref="B236:I236"/>
    <mergeCell ref="B247:I247"/>
    <mergeCell ref="B159:I159"/>
    <mergeCell ref="B355:I355"/>
    <mergeCell ref="B284:I284"/>
    <mergeCell ref="B291:I291"/>
    <mergeCell ref="B324:I324"/>
    <mergeCell ref="B341:I341"/>
    <mergeCell ref="B358:I358"/>
  </mergeCells>
  <conditionalFormatting sqref="F11:G11 G20:H24 F27:H35 G12:G19 F83:H84">
    <cfRule type="cellIs" dxfId="23" priority="90" operator="equal">
      <formula>"ЖК"</formula>
    </cfRule>
  </conditionalFormatting>
  <conditionalFormatting sqref="F11:G11 G20:H24 F27:H35 G12:G19 F83:H84">
    <cfRule type="cellIs" dxfId="22" priority="89" operator="equal">
      <formula>"ПП"</formula>
    </cfRule>
  </conditionalFormatting>
  <conditionalFormatting sqref="F12:F24 F57:H58 F47:H47 F39:G46 F51:G56">
    <cfRule type="cellIs" dxfId="21" priority="88" operator="equal">
      <formula>"ЖК"</formula>
    </cfRule>
  </conditionalFormatting>
  <conditionalFormatting sqref="F12:F24 F57:H58 F47:H47 F39:G46 F51:G56">
    <cfRule type="cellIs" dxfId="20" priority="87" operator="equal">
      <formula>"ПП"</formula>
    </cfRule>
  </conditionalFormatting>
  <conditionalFormatting sqref="F89:F91">
    <cfRule type="cellIs" dxfId="19" priority="76" operator="equal">
      <formula>"ЖК"</formula>
    </cfRule>
  </conditionalFormatting>
  <conditionalFormatting sqref="F89:F91">
    <cfRule type="cellIs" dxfId="18" priority="75" operator="equal">
      <formula>"ПП"</formula>
    </cfRule>
  </conditionalFormatting>
  <conditionalFormatting sqref="F62:G62 F69 G63:G75">
    <cfRule type="cellIs" dxfId="17" priority="82" operator="equal">
      <formula>"ЖК"</formula>
    </cfRule>
  </conditionalFormatting>
  <conditionalFormatting sqref="F62:G62 F69 G63:G75">
    <cfRule type="cellIs" dxfId="16" priority="81" operator="equal">
      <formula>"ПП"</formula>
    </cfRule>
  </conditionalFormatting>
  <conditionalFormatting sqref="F63:F68 F70:F75 F76:G82">
    <cfRule type="cellIs" dxfId="15" priority="80" operator="equal">
      <formula>"ЖК"</formula>
    </cfRule>
  </conditionalFormatting>
  <conditionalFormatting sqref="F63:F68 F70:F75 F76:G82">
    <cfRule type="cellIs" dxfId="14" priority="79" operator="equal">
      <formula>"ПП"</formula>
    </cfRule>
  </conditionalFormatting>
  <conditionalFormatting sqref="F88:G88 F92 G89:G98">
    <cfRule type="cellIs" dxfId="13" priority="78" operator="equal">
      <formula>"ЖК"</formula>
    </cfRule>
  </conditionalFormatting>
  <conditionalFormatting sqref="F88:G88 F92 G89:G98">
    <cfRule type="cellIs" dxfId="12" priority="77" operator="equal">
      <formula>"ПП"</formula>
    </cfRule>
  </conditionalFormatting>
  <conditionalFormatting sqref="F93 F103:H106 F97:F98 F99:G102">
    <cfRule type="cellIs" dxfId="11" priority="74" operator="equal">
      <formula>"ЖК"</formula>
    </cfRule>
  </conditionalFormatting>
  <conditionalFormatting sqref="F93 F103:H106 F97:F98 F99:G102">
    <cfRule type="cellIs" dxfId="10" priority="73" operator="equal">
      <formula>"ПП"</formula>
    </cfRule>
  </conditionalFormatting>
  <conditionalFormatting sqref="F94:F96">
    <cfRule type="cellIs" dxfId="9" priority="72" operator="equal">
      <formula>"ЖК"</formula>
    </cfRule>
  </conditionalFormatting>
  <conditionalFormatting sqref="F94:F96">
    <cfRule type="cellIs" dxfId="8" priority="71" operator="equal">
      <formula>"ПП"</formula>
    </cfRule>
  </conditionalFormatting>
  <conditionalFormatting sqref="F330:F340">
    <cfRule type="cellIs" dxfId="7" priority="66" operator="equal">
      <formula>"ЖК"</formula>
    </cfRule>
  </conditionalFormatting>
  <conditionalFormatting sqref="F330:F340">
    <cfRule type="cellIs" dxfId="6" priority="65" operator="equal">
      <formula>"ПП"</formula>
    </cfRule>
  </conditionalFormatting>
  <conditionalFormatting sqref="F326:F329">
    <cfRule type="cellIs" dxfId="5" priority="60" operator="equal">
      <formula>"ЖК"</formula>
    </cfRule>
  </conditionalFormatting>
  <conditionalFormatting sqref="F326:F329">
    <cfRule type="cellIs" dxfId="4" priority="59" operator="equal">
      <formula>"ПП"</formula>
    </cfRule>
  </conditionalFormatting>
  <conditionalFormatting sqref="G337:H340 G330:G336">
    <cfRule type="cellIs" dxfId="3" priority="12" operator="equal">
      <formula>"ЖК"</formula>
    </cfRule>
  </conditionalFormatting>
  <conditionalFormatting sqref="G337:H340 G330:G336">
    <cfRule type="cellIs" dxfId="2" priority="11" operator="equal">
      <formula>"ПП"</formula>
    </cfRule>
  </conditionalFormatting>
  <conditionalFormatting sqref="G326:H326 G327:G329 H327:H336">
    <cfRule type="cellIs" dxfId="1" priority="10" operator="equal">
      <formula>"ЖК"</formula>
    </cfRule>
  </conditionalFormatting>
  <conditionalFormatting sqref="G326:H326 G327:G329 H327:H336">
    <cfRule type="cellIs" dxfId="0" priority="9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65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&amp;N&amp;R&amp;"Calibri,обычный"&amp;8Публикации на vk.com/rollerskifest</oddFooter>
  </headerFooter>
  <rowBreaks count="3" manualBreakCount="3">
    <brk id="135" max="16383" man="1"/>
    <brk id="177" max="16383" man="1"/>
    <brk id="352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ФЛРД2019</vt:lpstr>
      <vt:lpstr>ФЛРД2019!Заголовки_для_печати</vt:lpstr>
      <vt:lpstr>ФЛРД2019!Область_печати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Татьяна</cp:lastModifiedBy>
  <cp:lastPrinted>2019-05-12T17:43:23Z</cp:lastPrinted>
  <dcterms:created xsi:type="dcterms:W3CDTF">1996-10-08T23:32:33Z</dcterms:created>
  <dcterms:modified xsi:type="dcterms:W3CDTF">2019-05-12T17:44:25Z</dcterms:modified>
</cp:coreProperties>
</file>